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UU LOI\NAM 2019\LAO DONG VIEC LAM\"/>
    </mc:Choice>
  </mc:AlternateContent>
  <bookViews>
    <workbookView xWindow="0" yWindow="0" windowWidth="24000" windowHeight="9735"/>
  </bookViews>
  <sheets>
    <sheet name="GỐC" sheetId="1" r:id="rId1"/>
    <sheet name="4100" sheetId="2" r:id="rId2"/>
    <sheet name="2500" sheetId="3" r:id="rId3"/>
  </sheets>
  <calcPr calcId="152511"/>
</workbook>
</file>

<file path=xl/calcChain.xml><?xml version="1.0" encoding="utf-8"?>
<calcChain xmlns="http://schemas.openxmlformats.org/spreadsheetml/2006/main">
  <c r="D28" i="3" l="1"/>
  <c r="E8" i="2"/>
  <c r="F28" i="2"/>
  <c r="C28" i="3"/>
  <c r="B9" i="3"/>
  <c r="C9" i="3"/>
  <c r="B10" i="3"/>
  <c r="C10" i="3"/>
  <c r="H10" i="3" s="1"/>
  <c r="B11" i="3"/>
  <c r="C11" i="3"/>
  <c r="B12" i="3"/>
  <c r="C12" i="3"/>
  <c r="H12" i="3" s="1"/>
  <c r="B13" i="3"/>
  <c r="C13" i="3"/>
  <c r="B14" i="3"/>
  <c r="C14" i="3"/>
  <c r="H14" i="3" s="1"/>
  <c r="B15" i="3"/>
  <c r="C15" i="3"/>
  <c r="B16" i="3"/>
  <c r="C16" i="3"/>
  <c r="H16" i="3" s="1"/>
  <c r="B17" i="3"/>
  <c r="C17" i="3"/>
  <c r="B18" i="3"/>
  <c r="C18" i="3"/>
  <c r="H18" i="3" s="1"/>
  <c r="B19" i="3"/>
  <c r="C19" i="3"/>
  <c r="B20" i="3"/>
  <c r="C20" i="3"/>
  <c r="H20" i="3" s="1"/>
  <c r="B21" i="3"/>
  <c r="C21" i="3"/>
  <c r="B22" i="3"/>
  <c r="C22" i="3"/>
  <c r="H22" i="3" s="1"/>
  <c r="B23" i="3"/>
  <c r="C23" i="3"/>
  <c r="B24" i="3"/>
  <c r="C24" i="3"/>
  <c r="H24" i="3" s="1"/>
  <c r="B25" i="3"/>
  <c r="C25" i="3"/>
  <c r="B26" i="3"/>
  <c r="C26" i="3"/>
  <c r="H26" i="3" s="1"/>
  <c r="B27" i="3"/>
  <c r="C27" i="3"/>
  <c r="C8" i="3"/>
  <c r="B8" i="3"/>
  <c r="C28" i="2"/>
  <c r="H27" i="3"/>
  <c r="H25" i="3"/>
  <c r="H23" i="3"/>
  <c r="H21" i="3"/>
  <c r="H19" i="3"/>
  <c r="H17" i="3"/>
  <c r="H15" i="3"/>
  <c r="H13" i="3"/>
  <c r="H11" i="3"/>
  <c r="H9" i="3"/>
  <c r="H28" i="3"/>
  <c r="H8" i="3"/>
  <c r="L28" i="2"/>
  <c r="D28" i="2" s="1"/>
  <c r="L27" i="2"/>
  <c r="D27" i="2" s="1"/>
  <c r="L26" i="2"/>
  <c r="D26" i="2"/>
  <c r="L25" i="2"/>
  <c r="D25" i="2" s="1"/>
  <c r="L24" i="2"/>
  <c r="D24" i="2"/>
  <c r="E24" i="2" s="1"/>
  <c r="H24" i="2" s="1"/>
  <c r="I24" i="2" s="1"/>
  <c r="L23" i="2"/>
  <c r="D23" i="2" s="1"/>
  <c r="L22" i="2"/>
  <c r="D22" i="2" s="1"/>
  <c r="E22" i="2" s="1"/>
  <c r="H22" i="2" s="1"/>
  <c r="I22" i="2" s="1"/>
  <c r="L21" i="2"/>
  <c r="D21" i="2" s="1"/>
  <c r="L20" i="2"/>
  <c r="D20" i="2"/>
  <c r="E20" i="2" s="1"/>
  <c r="H20" i="2" s="1"/>
  <c r="I20" i="2" s="1"/>
  <c r="L19" i="2"/>
  <c r="D19" i="2" s="1"/>
  <c r="L18" i="2"/>
  <c r="D18" i="2"/>
  <c r="E18" i="2" s="1"/>
  <c r="H18" i="2" s="1"/>
  <c r="I18" i="2" s="1"/>
  <c r="L17" i="2"/>
  <c r="D17" i="2" s="1"/>
  <c r="E17" i="2" s="1"/>
  <c r="H17" i="2" s="1"/>
  <c r="I17" i="2" s="1"/>
  <c r="L16" i="2"/>
  <c r="D16" i="2"/>
  <c r="E16" i="2" s="1"/>
  <c r="H16" i="2" s="1"/>
  <c r="I16" i="2" s="1"/>
  <c r="L15" i="2"/>
  <c r="D15" i="2" s="1"/>
  <c r="E15" i="2" s="1"/>
  <c r="H15" i="2" s="1"/>
  <c r="I15" i="2" s="1"/>
  <c r="L14" i="2"/>
  <c r="D14" i="2" s="1"/>
  <c r="E14" i="2" s="1"/>
  <c r="H14" i="2" s="1"/>
  <c r="I14" i="2" s="1"/>
  <c r="L13" i="2"/>
  <c r="D13" i="2" s="1"/>
  <c r="L12" i="2"/>
  <c r="D12" i="2" s="1"/>
  <c r="E12" i="2" s="1"/>
  <c r="H12" i="2" s="1"/>
  <c r="I12" i="2" s="1"/>
  <c r="L11" i="2"/>
  <c r="D11" i="2" s="1"/>
  <c r="L10" i="2"/>
  <c r="D10" i="2" s="1"/>
  <c r="E10" i="2" s="1"/>
  <c r="H10" i="2" s="1"/>
  <c r="I10" i="2" s="1"/>
  <c r="L9" i="2"/>
  <c r="D9" i="2" s="1"/>
  <c r="L8" i="2"/>
  <c r="D8" i="2" s="1"/>
  <c r="H8" i="2" s="1"/>
  <c r="I8" i="2" s="1"/>
  <c r="E26" i="2" l="1"/>
  <c r="H26" i="2" s="1"/>
  <c r="I26" i="2" s="1"/>
  <c r="E11" i="2"/>
  <c r="H11" i="2" s="1"/>
  <c r="I11" i="2" s="1"/>
  <c r="E21" i="2"/>
  <c r="H21" i="2" s="1"/>
  <c r="I21" i="2" s="1"/>
  <c r="E25" i="2"/>
  <c r="H25" i="2" s="1"/>
  <c r="I25" i="2" s="1"/>
  <c r="E9" i="2"/>
  <c r="E13" i="2"/>
  <c r="H13" i="2" s="1"/>
  <c r="I13" i="2" s="1"/>
  <c r="E19" i="2"/>
  <c r="H19" i="2" s="1"/>
  <c r="I19" i="2" s="1"/>
  <c r="E23" i="2"/>
  <c r="H23" i="2" s="1"/>
  <c r="I23" i="2" s="1"/>
  <c r="E27" i="2"/>
  <c r="H27" i="2" s="1"/>
  <c r="I27" i="2" s="1"/>
  <c r="P102" i="1"/>
  <c r="O102" i="1"/>
  <c r="M102" i="1"/>
  <c r="J102" i="1"/>
  <c r="F102" i="1"/>
  <c r="G102" i="1" s="1"/>
  <c r="S26" i="1"/>
  <c r="R26" i="1"/>
  <c r="T26" i="1"/>
  <c r="U26" i="1"/>
  <c r="H9" i="2" l="1"/>
  <c r="I9" i="2" s="1"/>
  <c r="E28" i="2"/>
  <c r="H28" i="2" s="1"/>
  <c r="I28" i="2" s="1"/>
</calcChain>
</file>

<file path=xl/sharedStrings.xml><?xml version="1.0" encoding="utf-8"?>
<sst xmlns="http://schemas.openxmlformats.org/spreadsheetml/2006/main" count="743" uniqueCount="141">
  <si>
    <t>1. TỔNG HỢP SỐ HỘ, KHẨU HUYỆN PHÚ VANG</t>
  </si>
  <si>
    <t>Stt</t>
  </si>
  <si>
    <t>Địa phương</t>
  </si>
  <si>
    <t>Số hộ</t>
  </si>
  <si>
    <t>Số khẩu từ 15 tuổi trở lên</t>
  </si>
  <si>
    <t>Nhóm tuổi</t>
  </si>
  <si>
    <t>Tổng cộng</t>
  </si>
  <si>
    <t>Giới tính</t>
  </si>
  <si>
    <t>Phân bố</t>
  </si>
  <si>
    <t>Dưới tuổi lao động</t>
  </si>
  <si>
    <t>Trong độ tuổi lao động</t>
  </si>
  <si>
    <t>Trên tuổi lao động</t>
  </si>
  <si>
    <t>Nam</t>
  </si>
  <si>
    <t>Nữ</t>
  </si>
  <si>
    <t>Thành thị</t>
  </si>
  <si>
    <t>Nông thôn</t>
  </si>
  <si>
    <t>Nam 15-60 tuổi</t>
  </si>
  <si>
    <t>Nữ 15-55 tuổi</t>
  </si>
  <si>
    <t>Thị trấn Phú Đa</t>
  </si>
  <si>
    <t>Thị trấn Thuận An</t>
  </si>
  <si>
    <t>Xã Phú An</t>
  </si>
  <si>
    <t>Xã Phú Diên</t>
  </si>
  <si>
    <t>Xã Phú Dương</t>
  </si>
  <si>
    <t>Xã Phú Hải</t>
  </si>
  <si>
    <t>Xã Phú Hồ</t>
  </si>
  <si>
    <t>Xã Phú Lương</t>
  </si>
  <si>
    <t>Xã Phú Mậu</t>
  </si>
  <si>
    <t>Xã Phú Mỹ</t>
  </si>
  <si>
    <t>Xã Phú Thanh</t>
  </si>
  <si>
    <t>Xã Phú Thuận</t>
  </si>
  <si>
    <t>Xã Phú Thượng</t>
  </si>
  <si>
    <t>Xã Phú Xuân</t>
  </si>
  <si>
    <t>Xã Vinh An</t>
  </si>
  <si>
    <t>Xã Vinh Hà</t>
  </si>
  <si>
    <t>Xã Vinh Phú</t>
  </si>
  <si>
    <t>Xã Vinh Thái</t>
  </si>
  <si>
    <t>Xã Vinh Thanh</t>
  </si>
  <si>
    <t>Xã Vinh Xuân</t>
  </si>
  <si>
    <t>Tổng Cộng</t>
  </si>
  <si>
    <t>2. LỰC LƯỢNG LAO ĐỘNG HUYỆN PHÚ VANG</t>
  </si>
  <si>
    <t>2.1. Chia theo giới tính nhóm tuổi và khu vực</t>
  </si>
  <si>
    <t>Tổng số khẩu</t>
  </si>
  <si>
    <t>Khu vực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</si>
  <si>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</si>
  <si>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</si>
  <si>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</si>
  <si>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</si>
  <si>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</si>
  <si>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</si>
  <si>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</si>
  <si>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</si>
  <si>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</si>
  <si>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</si>
  <si>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</si>
  <si>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65+</t>
  </si>
  <si>
    <t>2.2. Chia theo trình độ chuyên môn kỹ thuật</t>
  </si>
  <si>
    <t>Trình độ chuyên môn kỹ thuật</t>
  </si>
  <si>
    <t>Qua đào tạo</t>
  </si>
  <si>
    <t>Chưa Qua đào tạo</t>
  </si>
  <si>
    <t>CNKTKB</t>
  </si>
  <si>
    <t>Đào tạo dưới 3 tháng</t>
  </si>
  <si>
    <t>Sơ cấp nghề</t>
  </si>
  <si>
    <t>Bằng dài hạn</t>
  </si>
  <si>
    <t>Trung cấp nghề</t>
  </si>
  <si>
    <t>Trung cấp chuyên nghiệp</t>
  </si>
  <si>
    <t>Cao đẳng nghề</t>
  </si>
  <si>
    <t>Cao đẳng chuyên nghiệp</t>
  </si>
  <si>
    <t>Đại học</t>
  </si>
  <si>
    <t>Thạc sỹ</t>
  </si>
  <si>
    <t>Tiến sỹ</t>
  </si>
  <si>
    <t>Qua đào tạo chung</t>
  </si>
  <si>
    <t>QĐT có VBCC</t>
  </si>
  <si>
    <t>Số người</t>
  </si>
  <si>
    <t>Tỷ lệ</t>
  </si>
  <si>
    <t>2.3. Chia theo trình độ chuyên môn kỹ thuật - Trong độ tuổi</t>
  </si>
  <si>
    <t>Trong độ tuổi</t>
  </si>
  <si>
    <t>TS</t>
  </si>
  <si>
    <t>3. LAO ĐỘNG THAM GIA HOẠT ĐỘNG KINH TẾ CỦA HUYỆN PHÚ VANG</t>
  </si>
  <si>
    <t>3.1. Chia theo giới tính, nhóm tuổi và trình độ học vấn</t>
  </si>
  <si>
    <t>Số người có việc làm</t>
  </si>
  <si>
    <t>Từ 15 tuổi trở lên</t>
  </si>
  <si>
    <t>Trình độ học vấn</t>
  </si>
  <si>
    <t>Chưa tốt nghiệp Tiểu học</t>
  </si>
  <si>
    <t>Tốt nghiệp Tiểu học chưa tốt nghiệp THCS</t>
  </si>
  <si>
    <t>Tốt nghiệp THCS chưa tốt nghiệp THPT</t>
  </si>
  <si>
    <t>Tốt nghiệp THPT</t>
  </si>
  <si>
    <t>3.2. Chia theo trình độ chuyên môn kỹ thuật</t>
  </si>
  <si>
    <t>Có bằng nghề dài hạn</t>
  </si>
  <si>
    <t>Trung học chuyên nghiệp</t>
  </si>
  <si>
    <t>Thạc sĩ</t>
  </si>
  <si>
    <t>Tiến sĩ</t>
  </si>
  <si>
    <t>3.3. Chia theo cơ cấu lao động, loại hình công ty, hình thức làm việc và khu vực</t>
  </si>
  <si>
    <t>Cơ cấu lao động</t>
  </si>
  <si>
    <t>Loại hình công ty</t>
  </si>
  <si>
    <t>Hình thức làm việc</t>
  </si>
  <si>
    <t>Nông - Lâm - Ngư nghiệp</t>
  </si>
  <si>
    <t>Công nghiệp - Xây dựng</t>
  </si>
  <si>
    <t>Dịch vụ và khác</t>
  </si>
  <si>
    <t>Nhà nước</t>
  </si>
  <si>
    <t>Ngoài nhà nước</t>
  </si>
  <si>
    <t>Có vốn đầu tư nước ngoài</t>
  </si>
  <si>
    <t>Làm công ăn lương</t>
  </si>
  <si>
    <t>Tự làm</t>
  </si>
  <si>
    <t>Thành thị</t>
  </si>
  <si>
    <t>3.4. Theo giới tính, khu vực, trình độ -  Trong độ tuổi lao động</t>
  </si>
  <si>
    <t>3.5. Chia theo trình độ chuyên môn kỹ thuật - trong độ tuổi</t>
  </si>
  <si>
    <t>3.6. Chia theo cơ cấu lao động, loại hình công ty, hình thức làm việc - Trong độ tuổi</t>
  </si>
  <si>
    <t>4. TÌNH TRẠNG LAO ĐỘNG THẤT NGHIỆP CỦA HUYỆN PHÚ VANG</t>
  </si>
  <si>
    <t>Số người thất nghiệp</t>
  </si>
  <si>
    <t>Độ tuổi</t>
  </si>
  <si>
    <t>Trình độ học vấn phổ thông</t>
  </si>
  <si>
    <t>Thực trạng TN</t>
  </si>
  <si>
    <t>Phân bố</t>
  </si>
  <si>
    <t>Khác</t>
  </si>
  <si>
    <t>Đã từng làm việc</t>
  </si>
  <si>
    <t>Chưa từng làm việc</t>
  </si>
  <si>
    <t>5. SỐ NGƯỜI KHÔNG THAM GIA HOẠT ĐỘNG KINH TẾ CỦA HUYỆN PHÚ VANG</t>
  </si>
  <si>
    <t>5.1. Chia theo giới tính, nhóm tuổi và khu vực</t>
  </si>
  <si>
    <t>5.2. Chia theo trình độ chuyên môn kỹ thuật</t>
  </si>
  <si>
    <t>5.3. Chia theo trình độ chuyên môn kỹ thuật - Trong độ tuổi</t>
  </si>
  <si>
    <t>6. ĐÁNH GIÁ CHỈ TIÊU NÔNG THÔN MỚI (theo Tiêu chí 12 và 13.4)</t>
  </si>
  <si>
    <t>Số người có việc làm (15+)</t>
  </si>
  <si>
    <t>Số người CVL Trong độ tuổi</t>
  </si>
  <si>
    <t>LLLĐ trong độ tuổi</t>
  </si>
  <si>
    <t>CVL, Có VBCC</t>
  </si>
  <si>
    <t>Tỷ lệ 12</t>
  </si>
  <si>
    <t>Tỷ lệ 13.4</t>
  </si>
  <si>
    <t>CVL ngoại tỉnh</t>
  </si>
  <si>
    <t>PHÂN BỔ CHỈ TIÊU TẠO VIỆC LÀM MỚI 
VÀ XUẤT KHẨU LAO ĐỘNG NĂM 2018</t>
  </si>
  <si>
    <t>( Kèm theo Quyết định số:           /QĐ-UBND ngày     tháng 01 năm 2018 
của UBND huyện Phú Vang)</t>
  </si>
  <si>
    <t>Đơn vị</t>
  </si>
  <si>
    <t>Lực lượng
 trong độ 
tuổi lao động có khả năng lao động</t>
  </si>
  <si>
    <t>Tổng số chỉ tiêu giao</t>
  </si>
  <si>
    <t>Ghi chú</t>
  </si>
  <si>
    <t>Tổng số</t>
  </si>
  <si>
    <t>Trong đó</t>
  </si>
  <si>
    <t>Tạo việc
 làm trong nước
(người)</t>
  </si>
  <si>
    <t>Xuất khẩu
 lao động
(người)</t>
  </si>
  <si>
    <t>PHÂN BỔ CHỈ TIÊU ĐÀO TẠO NGHỀ CHO LAO ĐỘNG NÔNG THÔN TRÊN ĐỊA BÀN HUYỆN PHÚ VANG NĂM 2018</t>
  </si>
  <si>
    <t>( Kèm theo Quyết định số:           /QĐ-UBND ngày        tháng 01 năm 2018 
của UBND huyện Phú Vang)</t>
  </si>
  <si>
    <t>Phân bổ chỉ tiêu đào tạo nghề năm 2019
(người)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</si>
</sst>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-* #,##0_-;\-* #,##0_-;_-* &quot;-&quot;??_-;_-@_-"/>
    <numFmt numFmtId="167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i/>
      <sz val="12"/>
      <color indexed="8"/>
      <name val="Times New Roman"/>
      <family val="1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1" fontId="3" fillId="0" borderId="1" xfId="0" applyNumberFormat="1" applyFont="1" applyFill="1" applyBorder="1"/>
    <xf numFmtId="2" fontId="3" fillId="0" borderId="1" xfId="0" applyNumberFormat="1" applyFont="1" applyFill="1" applyBorder="1"/>
    <xf numFmtId="1" fontId="3" fillId="0" borderId="0" xfId="0" applyNumberFormat="1" applyFont="1" applyFill="1" applyBorder="1"/>
    <xf numFmtId="2" fontId="3" fillId="0" borderId="0" xfId="0" applyNumberFormat="1" applyFont="1" applyFill="1" applyBorder="1"/>
    <xf numFmtId="0" fontId="3" fillId="0" borderId="6" xfId="0" applyFont="1" applyFill="1" applyBorder="1" applyAlignment="1">
      <alignment horizontal="center"/>
    </xf>
    <xf numFmtId="164" fontId="3" fillId="0" borderId="1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/>
    <xf numFmtId="2" fontId="3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2" fontId="2" fillId="0" borderId="0" xfId="0" applyNumberFormat="1" applyFont="1"/>
    <xf numFmtId="1" fontId="3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0" fontId="3" fillId="0" borderId="0" xfId="0" applyFont="1"/>
    <xf numFmtId="1" fontId="2" fillId="0" borderId="0" xfId="0" applyNumberFormat="1" applyFont="1"/>
    <xf numFmtId="2" fontId="3" fillId="0" borderId="1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/>
    <xf numFmtId="0" fontId="2" fillId="0" borderId="2" xfId="0" applyFont="1" applyBorder="1" applyAlignment="1">
      <alignment horizontal="center" vertical="center" wrapText="1"/>
    </xf>
    <xf numFmtId="1" fontId="0" fillId="0" borderId="0" xfId="0" applyNumberFormat="1"/>
    <xf numFmtId="4" fontId="3" fillId="0" borderId="1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/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 applyAlignment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3" borderId="0" xfId="0" applyFill="1"/>
    <xf numFmtId="0" fontId="3" fillId="3" borderId="6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5" fontId="6" fillId="0" borderId="1" xfId="0" applyNumberFormat="1" applyFont="1" applyBorder="1" applyAlignment="1">
      <alignment horizontal="right" vertical="center"/>
    </xf>
    <xf numFmtId="165" fontId="6" fillId="0" borderId="1" xfId="1" applyNumberFormat="1" applyFont="1" applyBorder="1" applyAlignment="1">
      <alignment horizontal="right" vertical="center"/>
    </xf>
    <xf numFmtId="165" fontId="6" fillId="0" borderId="1" xfId="1" applyNumberFormat="1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165" fontId="6" fillId="0" borderId="0" xfId="1" applyNumberFormat="1" applyFont="1" applyAlignment="1">
      <alignment vertical="center"/>
    </xf>
    <xf numFmtId="165" fontId="5" fillId="0" borderId="1" xfId="1" applyNumberFormat="1" applyFont="1" applyBorder="1" applyAlignment="1">
      <alignment vertical="center"/>
    </xf>
    <xf numFmtId="165" fontId="6" fillId="3" borderId="0" xfId="1" applyNumberFormat="1" applyFont="1" applyFill="1" applyAlignment="1">
      <alignment vertical="center"/>
    </xf>
    <xf numFmtId="165" fontId="6" fillId="0" borderId="1" xfId="1" applyNumberFormat="1" applyFont="1" applyFill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165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6" fontId="5" fillId="0" borderId="1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165" fontId="8" fillId="0" borderId="1" xfId="1" applyNumberFormat="1" applyFont="1" applyFill="1" applyBorder="1"/>
    <xf numFmtId="0" fontId="8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2"/>
  <sheetViews>
    <sheetView tabSelected="1" topLeftCell="A436" workbookViewId="0">
      <selection activeCell="K354" sqref="K354"/>
    </sheetView>
  </sheetViews>
  <sheetFormatPr defaultRowHeight="15" x14ac:dyDescent="0.25"/>
  <cols>
    <col min="1" max="1" width="4.85546875" style="9" customWidth="1"/>
    <col min="2" max="2" width="15" customWidth="1"/>
    <col min="3" max="3" width="6.140625" customWidth="1"/>
    <col min="4" max="4" width="6.7109375" customWidth="1"/>
    <col min="5" max="5" width="6.5703125" customWidth="1"/>
    <col min="6" max="6" width="5.85546875" customWidth="1"/>
    <col min="7" max="7" width="6.140625" customWidth="1"/>
    <col min="8" max="8" width="6.28515625" customWidth="1"/>
    <col min="9" max="9" width="6.85546875" customWidth="1"/>
    <col min="10" max="10" width="6.7109375" customWidth="1"/>
    <col min="11" max="11" width="6.42578125" customWidth="1"/>
    <col min="12" max="12" width="7" customWidth="1"/>
    <col min="13" max="13" width="8" customWidth="1"/>
    <col min="14" max="14" width="7.28515625" customWidth="1"/>
    <col min="15" max="15" width="8" customWidth="1"/>
    <col min="16" max="16" width="8.28515625" customWidth="1"/>
    <col min="17" max="17" width="7" customWidth="1"/>
    <col min="18" max="18" width="7.85546875" customWidth="1"/>
    <col min="19" max="19" width="7.140625" customWidth="1"/>
    <col min="20" max="20" width="5.5703125" customWidth="1"/>
    <col min="21" max="21" width="5.85546875" customWidth="1"/>
    <col min="22" max="22" width="3.85546875" customWidth="1"/>
    <col min="23" max="23" width="3" customWidth="1"/>
    <col min="24" max="24" width="2.7109375" customWidth="1"/>
    <col min="25" max="25" width="4" customWidth="1"/>
    <col min="26" max="26" width="5" customWidth="1"/>
    <col min="27" max="27" width="3.7109375" customWidth="1"/>
    <col min="28" max="28" width="5" customWidth="1"/>
  </cols>
  <sheetData>
    <row r="1" spans="1:17" ht="18.75" x14ac:dyDescent="0.3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117" t="s">
        <v>1</v>
      </c>
      <c r="B3" s="117" t="s">
        <v>2</v>
      </c>
      <c r="C3" s="94" t="s">
        <v>3</v>
      </c>
      <c r="D3" s="117" t="s">
        <v>4</v>
      </c>
      <c r="E3" s="117"/>
      <c r="F3" s="117"/>
      <c r="G3" s="117"/>
      <c r="H3" s="117"/>
      <c r="I3" s="117" t="s">
        <v>5</v>
      </c>
      <c r="J3" s="117"/>
      <c r="K3" s="117"/>
      <c r="L3" s="117"/>
      <c r="M3" s="117"/>
      <c r="N3" s="117"/>
      <c r="O3" s="117"/>
      <c r="P3" s="117"/>
      <c r="Q3" s="117"/>
    </row>
    <row r="4" spans="1:17" x14ac:dyDescent="0.25">
      <c r="A4" s="117"/>
      <c r="B4" s="117"/>
      <c r="C4" s="95"/>
      <c r="D4" s="117" t="s">
        <v>6</v>
      </c>
      <c r="E4" s="117" t="s">
        <v>7</v>
      </c>
      <c r="F4" s="117"/>
      <c r="G4" s="117" t="s">
        <v>8</v>
      </c>
      <c r="H4" s="117"/>
      <c r="I4" s="122" t="s">
        <v>9</v>
      </c>
      <c r="J4" s="123"/>
      <c r="K4" s="124"/>
      <c r="L4" s="117" t="s">
        <v>10</v>
      </c>
      <c r="M4" s="117"/>
      <c r="N4" s="117"/>
      <c r="O4" s="117"/>
      <c r="P4" s="117"/>
      <c r="Q4" s="94" t="s">
        <v>11</v>
      </c>
    </row>
    <row r="5" spans="1:17" ht="25.5" x14ac:dyDescent="0.25">
      <c r="A5" s="94"/>
      <c r="B5" s="94"/>
      <c r="C5" s="95"/>
      <c r="D5" s="94"/>
      <c r="E5" s="3" t="s">
        <v>12</v>
      </c>
      <c r="F5" s="3" t="s">
        <v>13</v>
      </c>
      <c r="G5" s="3" t="s">
        <v>14</v>
      </c>
      <c r="H5" s="3" t="s">
        <v>15</v>
      </c>
      <c r="I5" s="4" t="s">
        <v>6</v>
      </c>
      <c r="J5" s="4" t="s">
        <v>12</v>
      </c>
      <c r="K5" s="4" t="s">
        <v>13</v>
      </c>
      <c r="L5" s="3" t="s">
        <v>6</v>
      </c>
      <c r="M5" s="3" t="s">
        <v>16</v>
      </c>
      <c r="N5" s="3" t="s">
        <v>17</v>
      </c>
      <c r="O5" s="3" t="s">
        <v>14</v>
      </c>
      <c r="P5" s="3" t="s">
        <v>15</v>
      </c>
      <c r="Q5" s="95"/>
    </row>
    <row r="6" spans="1:17" x14ac:dyDescent="0.25">
      <c r="A6" s="5">
        <v>1</v>
      </c>
      <c r="B6" t="s">
        <v>18</v>
      </c>
      <c r="C6">
        <v>2625</v>
      </c>
      <c r="D6">
        <v>8724</v>
      </c>
      <c r="E6">
        <v>4636</v>
      </c>
      <c r="F6">
        <v>4088</v>
      </c>
      <c r="G6">
        <v>8724</v>
      </c>
      <c r="H6">
        <v>0</v>
      </c>
      <c r="I6">
        <v>0</v>
      </c>
      <c r="J6">
        <v>0</v>
      </c>
      <c r="K6">
        <v>0</v>
      </c>
      <c r="L6">
        <v>7009</v>
      </c>
      <c r="M6">
        <v>4032</v>
      </c>
      <c r="N6">
        <v>2977</v>
      </c>
      <c r="O6">
        <v>7009</v>
      </c>
      <c r="P6">
        <v>0</v>
      </c>
      <c r="Q6">
        <v>1715</v>
      </c>
    </row>
    <row r="7" spans="1:17" x14ac:dyDescent="0.25">
      <c r="A7" s="6">
        <v>2</v>
      </c>
      <c r="B7" t="s">
        <v>19</v>
      </c>
      <c r="C7">
        <v>4491</v>
      </c>
      <c r="D7">
        <v>16390</v>
      </c>
      <c r="E7">
        <v>8510</v>
      </c>
      <c r="F7">
        <v>7880</v>
      </c>
      <c r="G7">
        <v>16390</v>
      </c>
      <c r="H7">
        <v>0</v>
      </c>
      <c r="I7">
        <v>0</v>
      </c>
      <c r="J7">
        <v>0</v>
      </c>
      <c r="K7">
        <v>0</v>
      </c>
      <c r="L7">
        <v>13992</v>
      </c>
      <c r="M7">
        <v>7661</v>
      </c>
      <c r="N7">
        <v>6331</v>
      </c>
      <c r="O7">
        <v>13992</v>
      </c>
      <c r="P7">
        <v>0</v>
      </c>
      <c r="Q7">
        <v>2398</v>
      </c>
    </row>
    <row r="8" spans="1:17" x14ac:dyDescent="0.25">
      <c r="A8" s="6">
        <v>3</v>
      </c>
      <c r="B8" t="s">
        <v>20</v>
      </c>
      <c r="C8">
        <v>1840</v>
      </c>
      <c r="D8">
        <v>7357</v>
      </c>
      <c r="E8">
        <v>3801</v>
      </c>
      <c r="F8">
        <v>3556</v>
      </c>
      <c r="G8">
        <v>0</v>
      </c>
      <c r="H8">
        <v>7357</v>
      </c>
      <c r="I8">
        <v>0</v>
      </c>
      <c r="J8">
        <v>0</v>
      </c>
      <c r="K8">
        <v>0</v>
      </c>
      <c r="L8">
        <v>6145</v>
      </c>
      <c r="M8">
        <v>3365</v>
      </c>
      <c r="N8">
        <v>2780</v>
      </c>
      <c r="O8">
        <v>0</v>
      </c>
      <c r="P8">
        <v>6145</v>
      </c>
      <c r="Q8">
        <v>1212</v>
      </c>
    </row>
    <row r="9" spans="1:17" x14ac:dyDescent="0.25">
      <c r="A9" s="6">
        <v>4</v>
      </c>
      <c r="B9" t="s">
        <v>21</v>
      </c>
      <c r="C9">
        <v>2413</v>
      </c>
      <c r="D9">
        <v>9312</v>
      </c>
      <c r="E9">
        <v>4888</v>
      </c>
      <c r="F9">
        <v>4424</v>
      </c>
      <c r="G9">
        <v>0</v>
      </c>
      <c r="H9">
        <v>9312</v>
      </c>
      <c r="I9">
        <v>0</v>
      </c>
      <c r="J9">
        <v>0</v>
      </c>
      <c r="K9">
        <v>0</v>
      </c>
      <c r="L9">
        <v>7548</v>
      </c>
      <c r="M9">
        <v>4248</v>
      </c>
      <c r="N9">
        <v>3300</v>
      </c>
      <c r="O9">
        <v>0</v>
      </c>
      <c r="P9">
        <v>7548</v>
      </c>
      <c r="Q9">
        <v>1764</v>
      </c>
    </row>
    <row r="10" spans="1:17" x14ac:dyDescent="0.25">
      <c r="A10" s="6">
        <v>5</v>
      </c>
      <c r="B10" t="s">
        <v>22</v>
      </c>
      <c r="C10">
        <v>2631</v>
      </c>
      <c r="D10">
        <v>8736</v>
      </c>
      <c r="E10">
        <v>4418</v>
      </c>
      <c r="F10">
        <v>4318</v>
      </c>
      <c r="G10">
        <v>0</v>
      </c>
      <c r="H10">
        <v>8736</v>
      </c>
      <c r="I10">
        <v>0</v>
      </c>
      <c r="J10">
        <v>0</v>
      </c>
      <c r="K10">
        <v>0</v>
      </c>
      <c r="L10">
        <v>7090</v>
      </c>
      <c r="M10">
        <v>3851</v>
      </c>
      <c r="N10">
        <v>3239</v>
      </c>
      <c r="O10">
        <v>0</v>
      </c>
      <c r="P10">
        <v>7090</v>
      </c>
      <c r="Q10">
        <v>1646</v>
      </c>
    </row>
    <row r="11" spans="1:17" x14ac:dyDescent="0.25">
      <c r="A11" s="6">
        <v>6</v>
      </c>
      <c r="B11" t="s">
        <v>23</v>
      </c>
      <c r="C11">
        <v>1519</v>
      </c>
      <c r="D11">
        <v>5526</v>
      </c>
      <c r="E11">
        <v>2881</v>
      </c>
      <c r="F11">
        <v>2645</v>
      </c>
      <c r="G11">
        <v>0</v>
      </c>
      <c r="H11">
        <v>5526</v>
      </c>
      <c r="I11">
        <v>0</v>
      </c>
      <c r="J11">
        <v>0</v>
      </c>
      <c r="K11">
        <v>0</v>
      </c>
      <c r="L11">
        <v>4635</v>
      </c>
      <c r="M11">
        <v>2547</v>
      </c>
      <c r="N11">
        <v>2088</v>
      </c>
      <c r="O11">
        <v>0</v>
      </c>
      <c r="P11">
        <v>4635</v>
      </c>
      <c r="Q11">
        <v>891</v>
      </c>
    </row>
    <row r="12" spans="1:17" x14ac:dyDescent="0.25">
      <c r="A12" s="6">
        <v>7</v>
      </c>
      <c r="B12" t="s">
        <v>24</v>
      </c>
      <c r="C12">
        <v>1157</v>
      </c>
      <c r="D12">
        <v>4079</v>
      </c>
      <c r="E12">
        <v>2047</v>
      </c>
      <c r="F12">
        <v>2032</v>
      </c>
      <c r="G12">
        <v>0</v>
      </c>
      <c r="H12">
        <v>4079</v>
      </c>
      <c r="I12">
        <v>0</v>
      </c>
      <c r="J12">
        <v>0</v>
      </c>
      <c r="K12">
        <v>0</v>
      </c>
      <c r="L12">
        <v>3231</v>
      </c>
      <c r="M12">
        <v>1729</v>
      </c>
      <c r="N12">
        <v>1502</v>
      </c>
      <c r="O12">
        <v>0</v>
      </c>
      <c r="P12">
        <v>3231</v>
      </c>
      <c r="Q12">
        <v>848</v>
      </c>
    </row>
    <row r="13" spans="1:17" x14ac:dyDescent="0.25">
      <c r="A13" s="6">
        <v>8</v>
      </c>
      <c r="B13" t="s">
        <v>25</v>
      </c>
      <c r="C13">
        <v>1312</v>
      </c>
      <c r="D13">
        <v>5017</v>
      </c>
      <c r="E13">
        <v>2613</v>
      </c>
      <c r="F13">
        <v>2404</v>
      </c>
      <c r="G13">
        <v>0</v>
      </c>
      <c r="H13">
        <v>5017</v>
      </c>
      <c r="I13">
        <v>0</v>
      </c>
      <c r="J13">
        <v>0</v>
      </c>
      <c r="K13">
        <v>0</v>
      </c>
      <c r="L13">
        <v>4043</v>
      </c>
      <c r="M13">
        <v>2279</v>
      </c>
      <c r="N13">
        <v>1764</v>
      </c>
      <c r="O13">
        <v>0</v>
      </c>
      <c r="P13">
        <v>4043</v>
      </c>
      <c r="Q13">
        <v>974</v>
      </c>
    </row>
    <row r="14" spans="1:17" x14ac:dyDescent="0.25">
      <c r="A14" s="6">
        <v>9</v>
      </c>
      <c r="B14" t="s">
        <v>26</v>
      </c>
      <c r="C14">
        <v>2265</v>
      </c>
      <c r="D14">
        <v>8618</v>
      </c>
      <c r="E14">
        <v>4508</v>
      </c>
      <c r="F14">
        <v>4110</v>
      </c>
      <c r="G14">
        <v>0</v>
      </c>
      <c r="H14">
        <v>8618</v>
      </c>
      <c r="I14">
        <v>0</v>
      </c>
      <c r="J14">
        <v>0</v>
      </c>
      <c r="K14">
        <v>0</v>
      </c>
      <c r="L14">
        <v>6916</v>
      </c>
      <c r="M14">
        <v>3846</v>
      </c>
      <c r="N14">
        <v>3070</v>
      </c>
      <c r="O14">
        <v>0</v>
      </c>
      <c r="P14">
        <v>6916</v>
      </c>
      <c r="Q14">
        <v>1702</v>
      </c>
    </row>
    <row r="15" spans="1:17" x14ac:dyDescent="0.25">
      <c r="A15" s="6">
        <v>10</v>
      </c>
      <c r="B15" t="s">
        <v>27</v>
      </c>
      <c r="C15">
        <v>2196</v>
      </c>
      <c r="D15">
        <v>8475</v>
      </c>
      <c r="E15">
        <v>4355</v>
      </c>
      <c r="F15">
        <v>4120</v>
      </c>
      <c r="G15">
        <v>0</v>
      </c>
      <c r="H15">
        <v>8475</v>
      </c>
      <c r="I15">
        <v>0</v>
      </c>
      <c r="J15">
        <v>0</v>
      </c>
      <c r="K15">
        <v>0</v>
      </c>
      <c r="L15">
        <v>6851</v>
      </c>
      <c r="M15">
        <v>3757</v>
      </c>
      <c r="N15">
        <v>3094</v>
      </c>
      <c r="O15">
        <v>0</v>
      </c>
      <c r="P15">
        <v>6851</v>
      </c>
      <c r="Q15">
        <v>1624</v>
      </c>
    </row>
    <row r="16" spans="1:17" x14ac:dyDescent="0.25">
      <c r="A16" s="6">
        <v>11</v>
      </c>
      <c r="B16" t="s">
        <v>28</v>
      </c>
      <c r="C16">
        <v>1044</v>
      </c>
      <c r="D16">
        <v>3619</v>
      </c>
      <c r="E16">
        <v>1809</v>
      </c>
      <c r="F16">
        <v>1810</v>
      </c>
      <c r="G16">
        <v>0</v>
      </c>
      <c r="H16">
        <v>3619</v>
      </c>
      <c r="I16">
        <v>0</v>
      </c>
      <c r="J16">
        <v>0</v>
      </c>
      <c r="K16">
        <v>0</v>
      </c>
      <c r="L16">
        <v>2838</v>
      </c>
      <c r="M16">
        <v>1540</v>
      </c>
      <c r="N16">
        <v>1298</v>
      </c>
      <c r="O16">
        <v>0</v>
      </c>
      <c r="P16">
        <v>2838</v>
      </c>
      <c r="Q16">
        <v>781</v>
      </c>
    </row>
    <row r="17" spans="1:21" x14ac:dyDescent="0.25">
      <c r="A17" s="6">
        <v>12</v>
      </c>
      <c r="B17" t="s">
        <v>29</v>
      </c>
      <c r="C17">
        <v>1763</v>
      </c>
      <c r="D17">
        <v>6238</v>
      </c>
      <c r="E17">
        <v>3267</v>
      </c>
      <c r="F17">
        <v>2971</v>
      </c>
      <c r="G17">
        <v>0</v>
      </c>
      <c r="H17">
        <v>6238</v>
      </c>
      <c r="I17">
        <v>0</v>
      </c>
      <c r="J17">
        <v>0</v>
      </c>
      <c r="K17">
        <v>0</v>
      </c>
      <c r="L17">
        <v>5265</v>
      </c>
      <c r="M17">
        <v>2893</v>
      </c>
      <c r="N17">
        <v>2372</v>
      </c>
      <c r="O17">
        <v>0</v>
      </c>
      <c r="P17">
        <v>5265</v>
      </c>
      <c r="Q17">
        <v>973</v>
      </c>
    </row>
    <row r="18" spans="1:21" x14ac:dyDescent="0.25">
      <c r="A18" s="6">
        <v>13</v>
      </c>
      <c r="B18" t="s">
        <v>30</v>
      </c>
      <c r="C18">
        <v>3368</v>
      </c>
      <c r="D18">
        <v>10813</v>
      </c>
      <c r="E18">
        <v>5398</v>
      </c>
      <c r="F18">
        <v>5415</v>
      </c>
      <c r="G18">
        <v>0</v>
      </c>
      <c r="H18">
        <v>10813</v>
      </c>
      <c r="I18">
        <v>0</v>
      </c>
      <c r="J18">
        <v>0</v>
      </c>
      <c r="K18">
        <v>0</v>
      </c>
      <c r="L18">
        <v>8494</v>
      </c>
      <c r="M18">
        <v>4577</v>
      </c>
      <c r="N18">
        <v>3917</v>
      </c>
      <c r="O18">
        <v>0</v>
      </c>
      <c r="P18">
        <v>8494</v>
      </c>
      <c r="Q18">
        <v>2319</v>
      </c>
    </row>
    <row r="19" spans="1:21" x14ac:dyDescent="0.25">
      <c r="A19" s="6">
        <v>14</v>
      </c>
      <c r="B19" t="s">
        <v>31</v>
      </c>
      <c r="C19">
        <v>1996</v>
      </c>
      <c r="D19">
        <v>6698</v>
      </c>
      <c r="E19">
        <v>3500</v>
      </c>
      <c r="F19">
        <v>3198</v>
      </c>
      <c r="G19">
        <v>0</v>
      </c>
      <c r="H19">
        <v>6698</v>
      </c>
      <c r="I19">
        <v>0</v>
      </c>
      <c r="J19">
        <v>0</v>
      </c>
      <c r="K19">
        <v>0</v>
      </c>
      <c r="L19">
        <v>5442</v>
      </c>
      <c r="M19">
        <v>3104</v>
      </c>
      <c r="N19">
        <v>2338</v>
      </c>
      <c r="O19">
        <v>0</v>
      </c>
      <c r="P19">
        <v>5442</v>
      </c>
      <c r="Q19">
        <v>1256</v>
      </c>
    </row>
    <row r="20" spans="1:21" x14ac:dyDescent="0.25">
      <c r="A20" s="6">
        <v>15</v>
      </c>
      <c r="B20" t="s">
        <v>32</v>
      </c>
      <c r="C20">
        <v>1837</v>
      </c>
      <c r="D20">
        <v>5546</v>
      </c>
      <c r="E20">
        <v>2840</v>
      </c>
      <c r="F20">
        <v>2706</v>
      </c>
      <c r="G20">
        <v>0</v>
      </c>
      <c r="H20">
        <v>5546</v>
      </c>
      <c r="I20">
        <v>0</v>
      </c>
      <c r="J20">
        <v>0</v>
      </c>
      <c r="K20">
        <v>0</v>
      </c>
      <c r="L20">
        <v>4521</v>
      </c>
      <c r="M20">
        <v>2476</v>
      </c>
      <c r="N20">
        <v>2045</v>
      </c>
      <c r="O20">
        <v>0</v>
      </c>
      <c r="P20">
        <v>4521</v>
      </c>
      <c r="Q20">
        <v>1025</v>
      </c>
    </row>
    <row r="21" spans="1:21" x14ac:dyDescent="0.25">
      <c r="A21" s="6">
        <v>16</v>
      </c>
      <c r="B21" t="s">
        <v>33</v>
      </c>
      <c r="C21">
        <v>1714</v>
      </c>
      <c r="D21">
        <v>6963</v>
      </c>
      <c r="E21">
        <v>3570</v>
      </c>
      <c r="F21">
        <v>3393</v>
      </c>
      <c r="G21">
        <v>0</v>
      </c>
      <c r="H21">
        <v>6963</v>
      </c>
      <c r="I21">
        <v>0</v>
      </c>
      <c r="J21">
        <v>0</v>
      </c>
      <c r="K21">
        <v>0</v>
      </c>
      <c r="L21">
        <v>5661</v>
      </c>
      <c r="M21">
        <v>3067</v>
      </c>
      <c r="N21">
        <v>2594</v>
      </c>
      <c r="O21">
        <v>0</v>
      </c>
      <c r="P21">
        <v>5661</v>
      </c>
      <c r="Q21">
        <v>1302</v>
      </c>
    </row>
    <row r="22" spans="1:21" x14ac:dyDescent="0.25">
      <c r="A22" s="6">
        <v>17</v>
      </c>
      <c r="B22" t="s">
        <v>34</v>
      </c>
      <c r="C22">
        <v>1049</v>
      </c>
      <c r="D22">
        <v>3720</v>
      </c>
      <c r="E22">
        <v>1927</v>
      </c>
      <c r="F22">
        <v>1793</v>
      </c>
      <c r="G22">
        <v>0</v>
      </c>
      <c r="H22">
        <v>3720</v>
      </c>
      <c r="I22">
        <v>0</v>
      </c>
      <c r="J22">
        <v>0</v>
      </c>
      <c r="K22">
        <v>0</v>
      </c>
      <c r="L22">
        <v>3028</v>
      </c>
      <c r="M22">
        <v>1702</v>
      </c>
      <c r="N22">
        <v>1326</v>
      </c>
      <c r="O22">
        <v>0</v>
      </c>
      <c r="P22">
        <v>3028</v>
      </c>
      <c r="Q22">
        <v>692</v>
      </c>
    </row>
    <row r="23" spans="1:21" x14ac:dyDescent="0.25">
      <c r="A23" s="6">
        <v>18</v>
      </c>
      <c r="B23" t="s">
        <v>35</v>
      </c>
      <c r="C23">
        <v>1369</v>
      </c>
      <c r="D23">
        <v>5084</v>
      </c>
      <c r="E23">
        <v>2605</v>
      </c>
      <c r="F23">
        <v>2479</v>
      </c>
      <c r="G23">
        <v>0</v>
      </c>
      <c r="H23">
        <v>5084</v>
      </c>
      <c r="I23">
        <v>0</v>
      </c>
      <c r="J23">
        <v>0</v>
      </c>
      <c r="K23">
        <v>0</v>
      </c>
      <c r="L23">
        <v>4155</v>
      </c>
      <c r="M23">
        <v>2261</v>
      </c>
      <c r="N23">
        <v>1894</v>
      </c>
      <c r="O23">
        <v>0</v>
      </c>
      <c r="P23">
        <v>4155</v>
      </c>
      <c r="Q23">
        <v>929</v>
      </c>
    </row>
    <row r="24" spans="1:21" x14ac:dyDescent="0.25">
      <c r="A24" s="6">
        <v>19</v>
      </c>
      <c r="B24" t="s">
        <v>36</v>
      </c>
      <c r="C24">
        <v>2274</v>
      </c>
      <c r="D24">
        <v>7753</v>
      </c>
      <c r="E24">
        <v>4212</v>
      </c>
      <c r="F24">
        <v>3541</v>
      </c>
      <c r="G24">
        <v>0</v>
      </c>
      <c r="H24">
        <v>7753</v>
      </c>
      <c r="I24">
        <v>0</v>
      </c>
      <c r="J24">
        <v>0</v>
      </c>
      <c r="K24">
        <v>0</v>
      </c>
      <c r="L24">
        <v>6507</v>
      </c>
      <c r="M24">
        <v>3769</v>
      </c>
      <c r="N24">
        <v>2738</v>
      </c>
      <c r="O24">
        <v>0</v>
      </c>
      <c r="P24">
        <v>6507</v>
      </c>
      <c r="Q24">
        <v>1246</v>
      </c>
    </row>
    <row r="25" spans="1:21" x14ac:dyDescent="0.25">
      <c r="A25" s="7">
        <v>20</v>
      </c>
      <c r="B25" t="s">
        <v>37</v>
      </c>
      <c r="C25">
        <v>1452</v>
      </c>
      <c r="D25">
        <v>5393</v>
      </c>
      <c r="E25">
        <v>2838</v>
      </c>
      <c r="F25">
        <v>2555</v>
      </c>
      <c r="G25">
        <v>0</v>
      </c>
      <c r="H25">
        <v>5393</v>
      </c>
      <c r="I25">
        <v>0</v>
      </c>
      <c r="J25">
        <v>0</v>
      </c>
      <c r="K25">
        <v>0</v>
      </c>
      <c r="L25">
        <v>4063</v>
      </c>
      <c r="M25">
        <v>2372</v>
      </c>
      <c r="N25">
        <v>1691</v>
      </c>
      <c r="O25">
        <v>0</v>
      </c>
      <c r="P25">
        <v>4063</v>
      </c>
      <c r="Q25">
        <v>1330</v>
      </c>
    </row>
    <row r="26" spans="1:21" x14ac:dyDescent="0.25">
      <c r="A26" s="125" t="s">
        <v>38</v>
      </c>
      <c r="B26" s="125"/>
      <c r="C26" s="8">
        <v>40315</v>
      </c>
      <c r="D26" s="8">
        <v>144061</v>
      </c>
      <c r="E26" s="8">
        <v>74623</v>
      </c>
      <c r="F26" s="8">
        <v>69438</v>
      </c>
      <c r="G26" s="8">
        <v>25114</v>
      </c>
      <c r="H26" s="8">
        <v>118947</v>
      </c>
      <c r="I26" s="8">
        <v>0</v>
      </c>
      <c r="J26" s="8">
        <v>0</v>
      </c>
      <c r="K26" s="8">
        <v>0</v>
      </c>
      <c r="L26" s="8">
        <v>117434</v>
      </c>
      <c r="M26" s="8">
        <v>65076</v>
      </c>
      <c r="N26" s="8">
        <v>52358</v>
      </c>
      <c r="O26" s="8">
        <v>21001</v>
      </c>
      <c r="P26" s="8">
        <v>96433</v>
      </c>
      <c r="Q26" s="8">
        <v>26627</v>
      </c>
      <c r="R26">
        <f>O26/L26*100</f>
        <v>17.883236541376434</v>
      </c>
      <c r="S26">
        <f>P26/L26*100</f>
        <v>82.116763458623566</v>
      </c>
      <c r="T26">
        <f>M26/L26*100</f>
        <v>55.414956486196502</v>
      </c>
      <c r="U26">
        <f>N26/L26*100</f>
        <v>44.585043513803498</v>
      </c>
    </row>
    <row r="27" spans="1:21" x14ac:dyDescent="0.25">
      <c r="C27">
        <v>40354</v>
      </c>
      <c r="D27">
        <v>143750</v>
      </c>
      <c r="E27">
        <v>74302</v>
      </c>
      <c r="F27">
        <v>69448</v>
      </c>
      <c r="G27">
        <v>25002</v>
      </c>
      <c r="H27">
        <v>118748</v>
      </c>
      <c r="I27">
        <v>4012</v>
      </c>
      <c r="J27">
        <v>2121</v>
      </c>
      <c r="K27">
        <v>1891</v>
      </c>
      <c r="L27">
        <v>118021</v>
      </c>
      <c r="M27">
        <v>65049</v>
      </c>
      <c r="N27">
        <v>52972</v>
      </c>
      <c r="O27">
        <v>21036</v>
      </c>
      <c r="P27">
        <v>96985</v>
      </c>
      <c r="Q27">
        <v>25729</v>
      </c>
    </row>
    <row r="28" spans="1:21" x14ac:dyDescent="0.25">
      <c r="C28">
        <v>-39</v>
      </c>
      <c r="D28">
        <v>311</v>
      </c>
      <c r="E28">
        <v>321</v>
      </c>
      <c r="F28">
        <v>-10</v>
      </c>
      <c r="G28">
        <v>112</v>
      </c>
      <c r="H28">
        <v>199</v>
      </c>
      <c r="I28">
        <v>-4012</v>
      </c>
      <c r="J28">
        <v>-2121</v>
      </c>
      <c r="K28">
        <v>-1891</v>
      </c>
      <c r="L28">
        <v>-587</v>
      </c>
      <c r="M28">
        <v>27</v>
      </c>
      <c r="N28">
        <v>-614</v>
      </c>
      <c r="O28">
        <v>-35</v>
      </c>
      <c r="P28">
        <v>-552</v>
      </c>
      <c r="Q28">
        <v>898</v>
      </c>
    </row>
    <row r="37" spans="1:19" ht="18.75" x14ac:dyDescent="0.3">
      <c r="A37" s="120" t="s">
        <v>39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</row>
    <row r="38" spans="1:19" ht="18.75" x14ac:dyDescent="0.3">
      <c r="A38" s="120" t="s">
        <v>40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</row>
    <row r="39" spans="1:19" ht="18.75" x14ac:dyDescent="0.3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19" x14ac:dyDescent="0.25">
      <c r="A40" s="117" t="s">
        <v>1</v>
      </c>
      <c r="B40" s="117" t="s">
        <v>2</v>
      </c>
      <c r="C40" s="117" t="s">
        <v>41</v>
      </c>
      <c r="D40" s="117" t="s">
        <v>7</v>
      </c>
      <c r="E40" s="117"/>
      <c r="F40" s="117" t="s">
        <v>5</v>
      </c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 t="s">
        <v>42</v>
      </c>
      <c r="S40" s="117"/>
    </row>
    <row r="41" spans="1:19" ht="25.5" x14ac:dyDescent="0.25">
      <c r="A41" s="117"/>
      <c r="B41" s="117"/>
      <c r="C41" s="117"/>
      <c r="D41" s="14" t="s">
        <v>12</v>
      </c>
      <c r="E41" s="14" t="s">
        <v>13</v>
      </c>
      <c r="F41" s="15" t="s">
        <v>43</v>
      </c>
      <c r="G41" s="14" t="s">
        <v>44</v>
      </c>
      <c r="H41" s="14" t="s">
        <v>45</v>
      </c>
      <c r="I41" s="14" t="s">
        <v>46</v>
      </c>
      <c r="J41" s="14" t="s">
        <v>47</v>
      </c>
      <c r="K41" s="14" t="s">
        <v>48</v>
      </c>
      <c r="L41" s="14" t="s">
        <v>49</v>
      </c>
      <c r="M41" s="14" t="s">
        <v>50</v>
      </c>
      <c r="N41" s="14" t="s">
        <v>51</v>
      </c>
      <c r="O41" s="14" t="s">
        <v>52</v>
      </c>
      <c r="P41" s="14" t="s">
        <v>53</v>
      </c>
      <c r="Q41" s="14" t="s">
        <v>54</v>
      </c>
      <c r="R41" s="14" t="s">
        <v>14</v>
      </c>
      <c r="S41" s="14" t="s">
        <v>15</v>
      </c>
    </row>
    <row r="42" spans="1:19" x14ac:dyDescent="0.25">
      <c r="A42" s="5">
        <v>1</v>
      </c>
      <c r="B42" t="s">
        <v>18</v>
      </c>
      <c r="C42">
        <v>5599</v>
      </c>
      <c r="D42">
        <v>3128</v>
      </c>
      <c r="E42">
        <v>2471</v>
      </c>
      <c r="F42">
        <v>0</v>
      </c>
      <c r="G42">
        <v>17</v>
      </c>
      <c r="H42">
        <v>222</v>
      </c>
      <c r="I42">
        <v>664</v>
      </c>
      <c r="J42">
        <v>777</v>
      </c>
      <c r="K42">
        <v>758</v>
      </c>
      <c r="L42">
        <v>663</v>
      </c>
      <c r="M42">
        <v>587</v>
      </c>
      <c r="N42">
        <v>624</v>
      </c>
      <c r="O42">
        <v>469</v>
      </c>
      <c r="P42">
        <v>355</v>
      </c>
      <c r="Q42">
        <v>463</v>
      </c>
      <c r="R42">
        <v>5599</v>
      </c>
      <c r="S42">
        <v>0</v>
      </c>
    </row>
    <row r="43" spans="1:19" x14ac:dyDescent="0.25">
      <c r="A43" s="6">
        <v>2</v>
      </c>
      <c r="B43" t="s">
        <v>19</v>
      </c>
      <c r="C43">
        <v>9597</v>
      </c>
      <c r="D43">
        <v>6136</v>
      </c>
      <c r="E43">
        <v>3461</v>
      </c>
      <c r="F43">
        <v>0</v>
      </c>
      <c r="G43">
        <v>87</v>
      </c>
      <c r="H43">
        <v>598</v>
      </c>
      <c r="I43">
        <v>1631</v>
      </c>
      <c r="J43">
        <v>1343</v>
      </c>
      <c r="K43">
        <v>1182</v>
      </c>
      <c r="L43">
        <v>1168</v>
      </c>
      <c r="M43">
        <v>1244</v>
      </c>
      <c r="N43">
        <v>908</v>
      </c>
      <c r="O43">
        <v>558</v>
      </c>
      <c r="P43">
        <v>382</v>
      </c>
      <c r="Q43">
        <v>496</v>
      </c>
      <c r="R43">
        <v>9597</v>
      </c>
      <c r="S43">
        <v>0</v>
      </c>
    </row>
    <row r="44" spans="1:19" x14ac:dyDescent="0.25">
      <c r="A44" s="6">
        <v>3</v>
      </c>
      <c r="B44" t="s">
        <v>20</v>
      </c>
      <c r="C44">
        <v>4383</v>
      </c>
      <c r="D44">
        <v>2552</v>
      </c>
      <c r="E44">
        <v>1831</v>
      </c>
      <c r="F44">
        <v>0</v>
      </c>
      <c r="G44">
        <v>9</v>
      </c>
      <c r="H44">
        <v>201</v>
      </c>
      <c r="I44">
        <v>614</v>
      </c>
      <c r="J44">
        <v>674</v>
      </c>
      <c r="K44">
        <v>563</v>
      </c>
      <c r="L44">
        <v>458</v>
      </c>
      <c r="M44">
        <v>467</v>
      </c>
      <c r="N44">
        <v>517</v>
      </c>
      <c r="O44">
        <v>327</v>
      </c>
      <c r="P44">
        <v>244</v>
      </c>
      <c r="Q44">
        <v>309</v>
      </c>
      <c r="R44">
        <v>0</v>
      </c>
      <c r="S44">
        <v>4383</v>
      </c>
    </row>
    <row r="45" spans="1:19" x14ac:dyDescent="0.25">
      <c r="A45" s="6">
        <v>4</v>
      </c>
      <c r="B45" t="s">
        <v>21</v>
      </c>
      <c r="C45">
        <v>5631</v>
      </c>
      <c r="D45">
        <v>3421</v>
      </c>
      <c r="E45">
        <v>2210</v>
      </c>
      <c r="F45">
        <v>0</v>
      </c>
      <c r="G45">
        <v>32</v>
      </c>
      <c r="H45">
        <v>439</v>
      </c>
      <c r="I45">
        <v>906</v>
      </c>
      <c r="J45">
        <v>783</v>
      </c>
      <c r="K45">
        <v>686</v>
      </c>
      <c r="L45">
        <v>553</v>
      </c>
      <c r="M45">
        <v>593</v>
      </c>
      <c r="N45">
        <v>504</v>
      </c>
      <c r="O45">
        <v>432</v>
      </c>
      <c r="P45">
        <v>359</v>
      </c>
      <c r="Q45">
        <v>344</v>
      </c>
      <c r="R45">
        <v>0</v>
      </c>
      <c r="S45">
        <v>5631</v>
      </c>
    </row>
    <row r="46" spans="1:19" x14ac:dyDescent="0.25">
      <c r="A46" s="6">
        <v>5</v>
      </c>
      <c r="B46" t="s">
        <v>22</v>
      </c>
      <c r="C46">
        <v>5686</v>
      </c>
      <c r="D46">
        <v>3253</v>
      </c>
      <c r="E46">
        <v>2433</v>
      </c>
      <c r="F46">
        <v>0</v>
      </c>
      <c r="G46">
        <v>48</v>
      </c>
      <c r="H46">
        <v>346</v>
      </c>
      <c r="I46">
        <v>779</v>
      </c>
      <c r="J46">
        <v>641</v>
      </c>
      <c r="K46">
        <v>705</v>
      </c>
      <c r="L46">
        <v>544</v>
      </c>
      <c r="M46">
        <v>690</v>
      </c>
      <c r="N46">
        <v>656</v>
      </c>
      <c r="O46">
        <v>509</v>
      </c>
      <c r="P46">
        <v>304</v>
      </c>
      <c r="Q46">
        <v>464</v>
      </c>
      <c r="R46">
        <v>0</v>
      </c>
      <c r="S46">
        <v>5686</v>
      </c>
    </row>
    <row r="47" spans="1:19" x14ac:dyDescent="0.25">
      <c r="A47" s="6">
        <v>6</v>
      </c>
      <c r="B47" t="s">
        <v>23</v>
      </c>
      <c r="C47">
        <v>3500</v>
      </c>
      <c r="D47">
        <v>2079</v>
      </c>
      <c r="E47">
        <v>1421</v>
      </c>
      <c r="F47">
        <v>0</v>
      </c>
      <c r="G47">
        <v>26</v>
      </c>
      <c r="H47">
        <v>204</v>
      </c>
      <c r="I47">
        <v>547</v>
      </c>
      <c r="J47">
        <v>514</v>
      </c>
      <c r="K47">
        <v>486</v>
      </c>
      <c r="L47">
        <v>406</v>
      </c>
      <c r="M47">
        <v>429</v>
      </c>
      <c r="N47">
        <v>319</v>
      </c>
      <c r="O47">
        <v>224</v>
      </c>
      <c r="P47">
        <v>149</v>
      </c>
      <c r="Q47">
        <v>196</v>
      </c>
      <c r="R47">
        <v>0</v>
      </c>
      <c r="S47">
        <v>3500</v>
      </c>
    </row>
    <row r="48" spans="1:19" x14ac:dyDescent="0.25">
      <c r="A48" s="6">
        <v>7</v>
      </c>
      <c r="B48" t="s">
        <v>24</v>
      </c>
      <c r="C48">
        <v>2975</v>
      </c>
      <c r="D48">
        <v>1586</v>
      </c>
      <c r="E48">
        <v>1389</v>
      </c>
      <c r="F48">
        <v>0</v>
      </c>
      <c r="G48">
        <v>19</v>
      </c>
      <c r="H48">
        <v>209</v>
      </c>
      <c r="I48">
        <v>445</v>
      </c>
      <c r="J48">
        <v>324</v>
      </c>
      <c r="K48">
        <v>389</v>
      </c>
      <c r="L48">
        <v>302</v>
      </c>
      <c r="M48">
        <v>291</v>
      </c>
      <c r="N48">
        <v>335</v>
      </c>
      <c r="O48">
        <v>184</v>
      </c>
      <c r="P48">
        <v>201</v>
      </c>
      <c r="Q48">
        <v>276</v>
      </c>
      <c r="R48">
        <v>0</v>
      </c>
      <c r="S48">
        <v>2975</v>
      </c>
    </row>
    <row r="49" spans="1:19" x14ac:dyDescent="0.25">
      <c r="A49" s="6">
        <v>8</v>
      </c>
      <c r="B49" t="s">
        <v>25</v>
      </c>
      <c r="C49">
        <v>3349</v>
      </c>
      <c r="D49">
        <v>1797</v>
      </c>
      <c r="E49">
        <v>1552</v>
      </c>
      <c r="F49">
        <v>0</v>
      </c>
      <c r="G49">
        <v>36</v>
      </c>
      <c r="H49">
        <v>221</v>
      </c>
      <c r="I49">
        <v>404</v>
      </c>
      <c r="J49">
        <v>349</v>
      </c>
      <c r="K49">
        <v>427</v>
      </c>
      <c r="L49">
        <v>404</v>
      </c>
      <c r="M49">
        <v>392</v>
      </c>
      <c r="N49">
        <v>334</v>
      </c>
      <c r="O49">
        <v>288</v>
      </c>
      <c r="P49">
        <v>182</v>
      </c>
      <c r="Q49">
        <v>312</v>
      </c>
      <c r="R49">
        <v>0</v>
      </c>
      <c r="S49">
        <v>3349</v>
      </c>
    </row>
    <row r="50" spans="1:19" x14ac:dyDescent="0.25">
      <c r="A50" s="6">
        <v>9</v>
      </c>
      <c r="B50" t="s">
        <v>26</v>
      </c>
      <c r="C50">
        <v>5579</v>
      </c>
      <c r="D50">
        <v>3441</v>
      </c>
      <c r="E50">
        <v>2138</v>
      </c>
      <c r="F50">
        <v>0</v>
      </c>
      <c r="G50">
        <v>73</v>
      </c>
      <c r="H50">
        <v>435</v>
      </c>
      <c r="I50">
        <v>796</v>
      </c>
      <c r="J50">
        <v>683</v>
      </c>
      <c r="K50">
        <v>636</v>
      </c>
      <c r="L50">
        <v>590</v>
      </c>
      <c r="M50">
        <v>615</v>
      </c>
      <c r="N50">
        <v>577</v>
      </c>
      <c r="O50">
        <v>426</v>
      </c>
      <c r="P50">
        <v>348</v>
      </c>
      <c r="Q50">
        <v>400</v>
      </c>
      <c r="R50">
        <v>0</v>
      </c>
      <c r="S50">
        <v>5579</v>
      </c>
    </row>
    <row r="51" spans="1:19" x14ac:dyDescent="0.25">
      <c r="A51" s="6">
        <v>10</v>
      </c>
      <c r="B51" t="s">
        <v>27</v>
      </c>
      <c r="C51">
        <v>5346</v>
      </c>
      <c r="D51">
        <v>3017</v>
      </c>
      <c r="E51">
        <v>2329</v>
      </c>
      <c r="F51">
        <v>0</v>
      </c>
      <c r="G51">
        <v>42</v>
      </c>
      <c r="H51">
        <v>134</v>
      </c>
      <c r="I51">
        <v>679</v>
      </c>
      <c r="J51">
        <v>692</v>
      </c>
      <c r="K51">
        <v>725</v>
      </c>
      <c r="L51">
        <v>589</v>
      </c>
      <c r="M51">
        <v>626</v>
      </c>
      <c r="N51">
        <v>584</v>
      </c>
      <c r="O51">
        <v>465</v>
      </c>
      <c r="P51">
        <v>345</v>
      </c>
      <c r="Q51">
        <v>465</v>
      </c>
      <c r="R51">
        <v>0</v>
      </c>
      <c r="S51">
        <v>5346</v>
      </c>
    </row>
    <row r="52" spans="1:19" x14ac:dyDescent="0.25">
      <c r="A52" s="6">
        <v>11</v>
      </c>
      <c r="B52" t="s">
        <v>28</v>
      </c>
      <c r="C52">
        <v>2265</v>
      </c>
      <c r="D52">
        <v>1350</v>
      </c>
      <c r="E52">
        <v>915</v>
      </c>
      <c r="F52">
        <v>0</v>
      </c>
      <c r="G52">
        <v>23</v>
      </c>
      <c r="H52">
        <v>129</v>
      </c>
      <c r="I52">
        <v>332</v>
      </c>
      <c r="J52">
        <v>305</v>
      </c>
      <c r="K52">
        <v>287</v>
      </c>
      <c r="L52">
        <v>200</v>
      </c>
      <c r="M52">
        <v>200</v>
      </c>
      <c r="N52">
        <v>242</v>
      </c>
      <c r="O52">
        <v>185</v>
      </c>
      <c r="P52">
        <v>151</v>
      </c>
      <c r="Q52">
        <v>211</v>
      </c>
      <c r="R52">
        <v>0</v>
      </c>
      <c r="S52">
        <v>2265</v>
      </c>
    </row>
    <row r="53" spans="1:19" x14ac:dyDescent="0.25">
      <c r="A53" s="6">
        <v>12</v>
      </c>
      <c r="B53" t="s">
        <v>29</v>
      </c>
      <c r="C53">
        <v>3181</v>
      </c>
      <c r="D53">
        <v>2085</v>
      </c>
      <c r="E53">
        <v>1096</v>
      </c>
      <c r="F53">
        <v>0</v>
      </c>
      <c r="G53">
        <v>4</v>
      </c>
      <c r="H53">
        <v>103</v>
      </c>
      <c r="I53">
        <v>449</v>
      </c>
      <c r="J53">
        <v>493</v>
      </c>
      <c r="K53">
        <v>474</v>
      </c>
      <c r="L53">
        <v>455</v>
      </c>
      <c r="M53">
        <v>435</v>
      </c>
      <c r="N53">
        <v>345</v>
      </c>
      <c r="O53">
        <v>174</v>
      </c>
      <c r="P53">
        <v>127</v>
      </c>
      <c r="Q53">
        <v>122</v>
      </c>
      <c r="R53">
        <v>0</v>
      </c>
      <c r="S53">
        <v>3181</v>
      </c>
    </row>
    <row r="54" spans="1:19" x14ac:dyDescent="0.25">
      <c r="A54" s="6">
        <v>13</v>
      </c>
      <c r="B54" t="s">
        <v>30</v>
      </c>
      <c r="C54">
        <v>6585</v>
      </c>
      <c r="D54">
        <v>3595</v>
      </c>
      <c r="E54">
        <v>2990</v>
      </c>
      <c r="F54">
        <v>0</v>
      </c>
      <c r="G54">
        <v>12</v>
      </c>
      <c r="H54">
        <v>171</v>
      </c>
      <c r="I54">
        <v>570</v>
      </c>
      <c r="J54">
        <v>859</v>
      </c>
      <c r="K54">
        <v>951</v>
      </c>
      <c r="L54">
        <v>748</v>
      </c>
      <c r="M54">
        <v>866</v>
      </c>
      <c r="N54">
        <v>884</v>
      </c>
      <c r="O54">
        <v>658</v>
      </c>
      <c r="P54">
        <v>489</v>
      </c>
      <c r="Q54">
        <v>377</v>
      </c>
      <c r="R54">
        <v>0</v>
      </c>
      <c r="S54">
        <v>6585</v>
      </c>
    </row>
    <row r="55" spans="1:19" x14ac:dyDescent="0.25">
      <c r="A55" s="6">
        <v>14</v>
      </c>
      <c r="B55" t="s">
        <v>31</v>
      </c>
      <c r="C55">
        <v>4473</v>
      </c>
      <c r="D55">
        <v>2530</v>
      </c>
      <c r="E55">
        <v>1943</v>
      </c>
      <c r="F55">
        <v>0</v>
      </c>
      <c r="G55">
        <v>52</v>
      </c>
      <c r="H55">
        <v>268</v>
      </c>
      <c r="I55">
        <v>523</v>
      </c>
      <c r="J55">
        <v>640</v>
      </c>
      <c r="K55">
        <v>589</v>
      </c>
      <c r="L55">
        <v>471</v>
      </c>
      <c r="M55">
        <v>415</v>
      </c>
      <c r="N55">
        <v>423</v>
      </c>
      <c r="O55">
        <v>414</v>
      </c>
      <c r="P55">
        <v>254</v>
      </c>
      <c r="Q55">
        <v>424</v>
      </c>
      <c r="R55">
        <v>0</v>
      </c>
      <c r="S55">
        <v>4473</v>
      </c>
    </row>
    <row r="56" spans="1:19" x14ac:dyDescent="0.25">
      <c r="A56" s="6">
        <v>15</v>
      </c>
      <c r="B56" t="s">
        <v>32</v>
      </c>
      <c r="C56">
        <v>3186</v>
      </c>
      <c r="D56">
        <v>1785</v>
      </c>
      <c r="E56">
        <v>1401</v>
      </c>
      <c r="F56">
        <v>0</v>
      </c>
      <c r="G56">
        <v>25</v>
      </c>
      <c r="H56">
        <v>169</v>
      </c>
      <c r="I56">
        <v>441</v>
      </c>
      <c r="J56">
        <v>442</v>
      </c>
      <c r="K56">
        <v>346</v>
      </c>
      <c r="L56">
        <v>357</v>
      </c>
      <c r="M56">
        <v>457</v>
      </c>
      <c r="N56">
        <v>346</v>
      </c>
      <c r="O56">
        <v>223</v>
      </c>
      <c r="P56">
        <v>147</v>
      </c>
      <c r="Q56">
        <v>233</v>
      </c>
      <c r="R56">
        <v>0</v>
      </c>
      <c r="S56">
        <v>3186</v>
      </c>
    </row>
    <row r="57" spans="1:19" x14ac:dyDescent="0.25">
      <c r="A57" s="6">
        <v>16</v>
      </c>
      <c r="B57" t="s">
        <v>33</v>
      </c>
      <c r="C57">
        <v>4933</v>
      </c>
      <c r="D57">
        <v>2626</v>
      </c>
      <c r="E57">
        <v>2307</v>
      </c>
      <c r="F57">
        <v>0</v>
      </c>
      <c r="G57">
        <v>24</v>
      </c>
      <c r="H57">
        <v>300</v>
      </c>
      <c r="I57">
        <v>745</v>
      </c>
      <c r="J57">
        <v>817</v>
      </c>
      <c r="K57">
        <v>569</v>
      </c>
      <c r="L57">
        <v>457</v>
      </c>
      <c r="M57">
        <v>511</v>
      </c>
      <c r="N57">
        <v>513</v>
      </c>
      <c r="O57">
        <v>322</v>
      </c>
      <c r="P57">
        <v>216</v>
      </c>
      <c r="Q57">
        <v>459</v>
      </c>
      <c r="R57">
        <v>0</v>
      </c>
      <c r="S57">
        <v>4933</v>
      </c>
    </row>
    <row r="58" spans="1:19" x14ac:dyDescent="0.25">
      <c r="A58" s="6">
        <v>17</v>
      </c>
      <c r="B58" t="s">
        <v>34</v>
      </c>
      <c r="C58">
        <v>2631</v>
      </c>
      <c r="D58">
        <v>1444</v>
      </c>
      <c r="E58">
        <v>1187</v>
      </c>
      <c r="F58">
        <v>0</v>
      </c>
      <c r="G58">
        <v>26</v>
      </c>
      <c r="H58">
        <v>200</v>
      </c>
      <c r="I58">
        <v>458</v>
      </c>
      <c r="J58">
        <v>457</v>
      </c>
      <c r="K58">
        <v>315</v>
      </c>
      <c r="L58">
        <v>223</v>
      </c>
      <c r="M58">
        <v>217</v>
      </c>
      <c r="N58">
        <v>243</v>
      </c>
      <c r="O58">
        <v>174</v>
      </c>
      <c r="P58">
        <v>138</v>
      </c>
      <c r="Q58">
        <v>180</v>
      </c>
      <c r="R58">
        <v>0</v>
      </c>
      <c r="S58">
        <v>2631</v>
      </c>
    </row>
    <row r="59" spans="1:19" x14ac:dyDescent="0.25">
      <c r="A59" s="6">
        <v>18</v>
      </c>
      <c r="B59" t="s">
        <v>35</v>
      </c>
      <c r="C59">
        <v>3303</v>
      </c>
      <c r="D59">
        <v>1787</v>
      </c>
      <c r="E59">
        <v>1516</v>
      </c>
      <c r="F59">
        <v>0</v>
      </c>
      <c r="G59">
        <v>31</v>
      </c>
      <c r="H59">
        <v>178</v>
      </c>
      <c r="I59">
        <v>451</v>
      </c>
      <c r="J59">
        <v>435</v>
      </c>
      <c r="K59">
        <v>397</v>
      </c>
      <c r="L59">
        <v>364</v>
      </c>
      <c r="M59">
        <v>412</v>
      </c>
      <c r="N59">
        <v>362</v>
      </c>
      <c r="O59">
        <v>223</v>
      </c>
      <c r="P59">
        <v>197</v>
      </c>
      <c r="Q59">
        <v>253</v>
      </c>
      <c r="R59">
        <v>0</v>
      </c>
      <c r="S59">
        <v>3303</v>
      </c>
    </row>
    <row r="60" spans="1:19" x14ac:dyDescent="0.25">
      <c r="A60" s="6">
        <v>19</v>
      </c>
      <c r="B60" t="s">
        <v>36</v>
      </c>
      <c r="C60">
        <v>5231</v>
      </c>
      <c r="D60">
        <v>3031</v>
      </c>
      <c r="E60">
        <v>2200</v>
      </c>
      <c r="F60">
        <v>0</v>
      </c>
      <c r="G60">
        <v>130</v>
      </c>
      <c r="H60">
        <v>595</v>
      </c>
      <c r="I60">
        <v>754</v>
      </c>
      <c r="J60">
        <v>636</v>
      </c>
      <c r="K60">
        <v>513</v>
      </c>
      <c r="L60">
        <v>496</v>
      </c>
      <c r="M60">
        <v>549</v>
      </c>
      <c r="N60">
        <v>577</v>
      </c>
      <c r="O60">
        <v>359</v>
      </c>
      <c r="P60">
        <v>244</v>
      </c>
      <c r="Q60">
        <v>378</v>
      </c>
      <c r="R60">
        <v>0</v>
      </c>
      <c r="S60">
        <v>5231</v>
      </c>
    </row>
    <row r="61" spans="1:19" x14ac:dyDescent="0.25">
      <c r="A61" s="7">
        <v>20</v>
      </c>
      <c r="B61" t="s">
        <v>37</v>
      </c>
      <c r="C61">
        <v>3715</v>
      </c>
      <c r="D61">
        <v>2141</v>
      </c>
      <c r="E61">
        <v>1574</v>
      </c>
      <c r="F61">
        <v>0</v>
      </c>
      <c r="G61">
        <v>65</v>
      </c>
      <c r="H61">
        <v>311</v>
      </c>
      <c r="I61">
        <v>597</v>
      </c>
      <c r="J61">
        <v>571</v>
      </c>
      <c r="K61">
        <v>420</v>
      </c>
      <c r="L61">
        <v>328</v>
      </c>
      <c r="M61">
        <v>267</v>
      </c>
      <c r="N61">
        <v>271</v>
      </c>
      <c r="O61">
        <v>256</v>
      </c>
      <c r="P61">
        <v>227</v>
      </c>
      <c r="Q61">
        <v>402</v>
      </c>
      <c r="R61">
        <v>0</v>
      </c>
      <c r="S61">
        <v>3715</v>
      </c>
    </row>
    <row r="62" spans="1:19" x14ac:dyDescent="0.25">
      <c r="A62" s="118" t="s">
        <v>38</v>
      </c>
      <c r="B62" s="119"/>
      <c r="C62" s="16">
        <v>91148</v>
      </c>
      <c r="D62" s="16">
        <v>52784</v>
      </c>
      <c r="E62" s="16">
        <v>38364</v>
      </c>
      <c r="F62" s="16">
        <v>0</v>
      </c>
      <c r="G62" s="16">
        <v>781</v>
      </c>
      <c r="H62" s="16">
        <v>5433</v>
      </c>
      <c r="I62" s="16">
        <v>12785</v>
      </c>
      <c r="J62" s="16">
        <v>12435</v>
      </c>
      <c r="K62" s="16">
        <v>11418</v>
      </c>
      <c r="L62" s="16">
        <v>9776</v>
      </c>
      <c r="M62" s="16">
        <v>10263</v>
      </c>
      <c r="N62" s="16">
        <v>9564</v>
      </c>
      <c r="O62" s="16">
        <v>6870</v>
      </c>
      <c r="P62" s="16">
        <v>5059</v>
      </c>
      <c r="Q62" s="16">
        <v>6764</v>
      </c>
      <c r="R62" s="16">
        <v>15196</v>
      </c>
      <c r="S62" s="16">
        <v>75952</v>
      </c>
    </row>
    <row r="63" spans="1:19" x14ac:dyDescent="0.25">
      <c r="A63" s="17"/>
      <c r="B63" s="17"/>
      <c r="C63" s="18">
        <v>90742</v>
      </c>
      <c r="D63" s="18">
        <v>52543</v>
      </c>
      <c r="E63" s="18">
        <v>38199</v>
      </c>
      <c r="F63" s="18">
        <v>7</v>
      </c>
      <c r="G63" s="18">
        <v>1019</v>
      </c>
      <c r="H63" s="18">
        <v>6550</v>
      </c>
      <c r="I63" s="18">
        <v>13056</v>
      </c>
      <c r="J63" s="18">
        <v>12491</v>
      </c>
      <c r="K63" s="18">
        <v>10925</v>
      </c>
      <c r="L63" s="18">
        <v>9792</v>
      </c>
      <c r="M63" s="18">
        <v>10463</v>
      </c>
      <c r="N63" s="18">
        <v>9596</v>
      </c>
      <c r="O63" s="18">
        <v>5843</v>
      </c>
      <c r="P63" s="18">
        <v>5160</v>
      </c>
      <c r="Q63" s="18">
        <v>5847</v>
      </c>
      <c r="R63" s="18">
        <v>15090</v>
      </c>
      <c r="S63" s="18">
        <v>75652</v>
      </c>
    </row>
    <row r="64" spans="1:19" x14ac:dyDescent="0.25">
      <c r="A64" s="17"/>
      <c r="B64" s="17"/>
      <c r="C64" s="18">
        <v>406</v>
      </c>
      <c r="D64" s="18">
        <v>241</v>
      </c>
      <c r="E64" s="18">
        <v>165</v>
      </c>
      <c r="F64" s="18">
        <v>-7</v>
      </c>
      <c r="G64" s="18">
        <v>-238</v>
      </c>
      <c r="H64" s="18">
        <v>-1117</v>
      </c>
      <c r="I64" s="18">
        <v>-271</v>
      </c>
      <c r="J64" s="18">
        <v>-56</v>
      </c>
      <c r="K64" s="18">
        <v>493</v>
      </c>
      <c r="L64" s="18">
        <v>-16</v>
      </c>
      <c r="M64" s="18">
        <v>-200</v>
      </c>
      <c r="N64" s="18">
        <v>-32</v>
      </c>
      <c r="O64" s="18">
        <v>1027</v>
      </c>
      <c r="P64" s="18">
        <v>-101</v>
      </c>
      <c r="Q64" s="18">
        <v>917</v>
      </c>
      <c r="R64" s="18">
        <v>106</v>
      </c>
      <c r="S64" s="18">
        <v>300</v>
      </c>
    </row>
    <row r="65" spans="1:19" x14ac:dyDescent="0.25">
      <c r="A65" s="17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1:19" x14ac:dyDescent="0.25">
      <c r="A66" s="17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1:19" x14ac:dyDescent="0.25">
      <c r="A67" s="17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1:19" x14ac:dyDescent="0.25">
      <c r="A68" s="17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1:19" x14ac:dyDescent="0.25">
      <c r="A69" s="17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1:19" x14ac:dyDescent="0.25">
      <c r="A70" s="17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1:19" x14ac:dyDescent="0.25">
      <c r="A71" s="17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1:19" x14ac:dyDescent="0.25">
      <c r="A72" s="17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1:19" ht="18.75" x14ac:dyDescent="0.3">
      <c r="A73" s="120" t="s">
        <v>39</v>
      </c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</row>
    <row r="74" spans="1:19" ht="18.75" x14ac:dyDescent="0.3">
      <c r="A74" s="121" t="s">
        <v>55</v>
      </c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</row>
    <row r="75" spans="1:19" x14ac:dyDescent="0.25">
      <c r="A75" s="117" t="s">
        <v>1</v>
      </c>
      <c r="B75" s="117" t="s">
        <v>2</v>
      </c>
      <c r="C75" s="94" t="s">
        <v>41</v>
      </c>
      <c r="D75" s="122" t="s">
        <v>56</v>
      </c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4"/>
      <c r="P75" s="117" t="s">
        <v>57</v>
      </c>
      <c r="Q75" s="117"/>
      <c r="R75" s="117"/>
      <c r="S75" s="117"/>
    </row>
    <row r="76" spans="1:19" ht="20.25" customHeight="1" x14ac:dyDescent="0.25">
      <c r="A76" s="117"/>
      <c r="B76" s="117"/>
      <c r="C76" s="95"/>
      <c r="D76" s="117" t="s">
        <v>58</v>
      </c>
      <c r="E76" s="117" t="s">
        <v>59</v>
      </c>
      <c r="F76" s="117" t="s">
        <v>60</v>
      </c>
      <c r="G76" s="117" t="s">
        <v>61</v>
      </c>
      <c r="H76" s="117" t="s">
        <v>62</v>
      </c>
      <c r="I76" s="117" t="s">
        <v>63</v>
      </c>
      <c r="J76" s="117" t="s">
        <v>64</v>
      </c>
      <c r="K76" s="117" t="s">
        <v>65</v>
      </c>
      <c r="L76" s="117" t="s">
        <v>66</v>
      </c>
      <c r="M76" s="117" t="s">
        <v>67</v>
      </c>
      <c r="N76" s="117" t="s">
        <v>68</v>
      </c>
      <c r="O76" s="117" t="s">
        <v>69</v>
      </c>
      <c r="P76" s="117" t="s">
        <v>70</v>
      </c>
      <c r="Q76" s="117"/>
      <c r="R76" s="117" t="s">
        <v>71</v>
      </c>
      <c r="S76" s="117"/>
    </row>
    <row r="77" spans="1:19" ht="40.5" customHeight="1" x14ac:dyDescent="0.25">
      <c r="A77" s="94"/>
      <c r="B77" s="94"/>
      <c r="C77" s="95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3" t="s">
        <v>72</v>
      </c>
      <c r="Q77" s="3" t="s">
        <v>73</v>
      </c>
      <c r="R77" s="3" t="s">
        <v>72</v>
      </c>
      <c r="S77" s="3" t="s">
        <v>73</v>
      </c>
    </row>
    <row r="78" spans="1:19" x14ac:dyDescent="0.25">
      <c r="A78" s="5">
        <v>1</v>
      </c>
      <c r="B78" t="s">
        <v>18</v>
      </c>
      <c r="C78">
        <v>5599</v>
      </c>
      <c r="D78">
        <v>2076</v>
      </c>
      <c r="E78">
        <v>2640</v>
      </c>
      <c r="F78">
        <v>202</v>
      </c>
      <c r="G78">
        <v>257</v>
      </c>
      <c r="H78">
        <v>5</v>
      </c>
      <c r="I78">
        <v>13</v>
      </c>
      <c r="J78">
        <v>114</v>
      </c>
      <c r="K78">
        <v>6</v>
      </c>
      <c r="L78">
        <v>79</v>
      </c>
      <c r="M78">
        <v>205</v>
      </c>
      <c r="N78">
        <v>2</v>
      </c>
      <c r="O78">
        <v>0</v>
      </c>
      <c r="P78">
        <v>3523</v>
      </c>
      <c r="Q78">
        <v>62.92</v>
      </c>
      <c r="R78">
        <v>883</v>
      </c>
      <c r="S78">
        <v>15.77</v>
      </c>
    </row>
    <row r="79" spans="1:19" x14ac:dyDescent="0.25">
      <c r="A79" s="6">
        <v>2</v>
      </c>
      <c r="B79" t="s">
        <v>19</v>
      </c>
      <c r="C79">
        <v>9597</v>
      </c>
      <c r="D79">
        <v>5721</v>
      </c>
      <c r="E79">
        <v>2516</v>
      </c>
      <c r="F79">
        <v>7</v>
      </c>
      <c r="G79">
        <v>427</v>
      </c>
      <c r="H79">
        <v>21</v>
      </c>
      <c r="I79">
        <v>106</v>
      </c>
      <c r="J79">
        <v>192</v>
      </c>
      <c r="K79">
        <v>48</v>
      </c>
      <c r="L79">
        <v>183</v>
      </c>
      <c r="M79">
        <v>370</v>
      </c>
      <c r="N79">
        <v>6</v>
      </c>
      <c r="O79">
        <v>0</v>
      </c>
      <c r="P79">
        <v>3876</v>
      </c>
      <c r="Q79">
        <v>40.39</v>
      </c>
      <c r="R79">
        <v>1360</v>
      </c>
      <c r="S79">
        <v>14.17</v>
      </c>
    </row>
    <row r="80" spans="1:19" x14ac:dyDescent="0.25">
      <c r="A80" s="6">
        <v>3</v>
      </c>
      <c r="B80" t="s">
        <v>20</v>
      </c>
      <c r="C80">
        <v>4383</v>
      </c>
      <c r="D80">
        <v>2655</v>
      </c>
      <c r="E80">
        <v>1298</v>
      </c>
      <c r="F80">
        <v>5</v>
      </c>
      <c r="G80">
        <v>39</v>
      </c>
      <c r="H80">
        <v>34</v>
      </c>
      <c r="I80">
        <v>28</v>
      </c>
      <c r="J80">
        <v>77</v>
      </c>
      <c r="K80">
        <v>5</v>
      </c>
      <c r="L80">
        <v>71</v>
      </c>
      <c r="M80">
        <v>171</v>
      </c>
      <c r="N80">
        <v>0</v>
      </c>
      <c r="O80">
        <v>0</v>
      </c>
      <c r="P80">
        <v>1728</v>
      </c>
      <c r="Q80">
        <v>39.43</v>
      </c>
      <c r="R80">
        <v>430</v>
      </c>
      <c r="S80">
        <v>9.81</v>
      </c>
    </row>
    <row r="81" spans="1:19" x14ac:dyDescent="0.25">
      <c r="A81" s="6">
        <v>4</v>
      </c>
      <c r="B81" t="s">
        <v>21</v>
      </c>
      <c r="C81">
        <v>5631</v>
      </c>
      <c r="D81">
        <v>930</v>
      </c>
      <c r="E81">
        <v>1528</v>
      </c>
      <c r="F81">
        <v>278</v>
      </c>
      <c r="G81">
        <v>2604</v>
      </c>
      <c r="H81">
        <v>0</v>
      </c>
      <c r="I81">
        <v>29</v>
      </c>
      <c r="J81">
        <v>89</v>
      </c>
      <c r="K81">
        <v>15</v>
      </c>
      <c r="L81">
        <v>50</v>
      </c>
      <c r="M81">
        <v>105</v>
      </c>
      <c r="N81">
        <v>3</v>
      </c>
      <c r="O81">
        <v>0</v>
      </c>
      <c r="P81">
        <v>4701</v>
      </c>
      <c r="Q81">
        <v>83.48</v>
      </c>
      <c r="R81">
        <v>3173</v>
      </c>
      <c r="S81">
        <v>56.35</v>
      </c>
    </row>
    <row r="82" spans="1:19" x14ac:dyDescent="0.25">
      <c r="A82" s="6">
        <v>5</v>
      </c>
      <c r="B82" t="s">
        <v>22</v>
      </c>
      <c r="C82">
        <v>5686</v>
      </c>
      <c r="D82">
        <v>581</v>
      </c>
      <c r="E82">
        <v>669</v>
      </c>
      <c r="F82">
        <v>2442</v>
      </c>
      <c r="G82">
        <v>1107</v>
      </c>
      <c r="H82">
        <v>12</v>
      </c>
      <c r="I82">
        <v>70</v>
      </c>
      <c r="J82">
        <v>183</v>
      </c>
      <c r="K82">
        <v>29</v>
      </c>
      <c r="L82">
        <v>161</v>
      </c>
      <c r="M82">
        <v>419</v>
      </c>
      <c r="N82">
        <v>11</v>
      </c>
      <c r="O82">
        <v>2</v>
      </c>
      <c r="P82">
        <v>5105</v>
      </c>
      <c r="Q82">
        <v>89.78</v>
      </c>
      <c r="R82">
        <v>4436</v>
      </c>
      <c r="S82">
        <v>78.02</v>
      </c>
    </row>
    <row r="83" spans="1:19" x14ac:dyDescent="0.25">
      <c r="A83" s="6">
        <v>6</v>
      </c>
      <c r="B83" t="s">
        <v>23</v>
      </c>
      <c r="C83">
        <v>3500</v>
      </c>
      <c r="D83">
        <v>1092</v>
      </c>
      <c r="E83">
        <v>400</v>
      </c>
      <c r="F83">
        <v>297</v>
      </c>
      <c r="G83">
        <v>1524</v>
      </c>
      <c r="H83">
        <v>1</v>
      </c>
      <c r="I83">
        <v>7</v>
      </c>
      <c r="J83">
        <v>34</v>
      </c>
      <c r="K83">
        <v>10</v>
      </c>
      <c r="L83">
        <v>43</v>
      </c>
      <c r="M83">
        <v>89</v>
      </c>
      <c r="N83">
        <v>3</v>
      </c>
      <c r="O83">
        <v>0</v>
      </c>
      <c r="P83">
        <v>2408</v>
      </c>
      <c r="Q83">
        <v>68.8</v>
      </c>
      <c r="R83">
        <v>2008</v>
      </c>
      <c r="S83">
        <v>57.37</v>
      </c>
    </row>
    <row r="84" spans="1:19" x14ac:dyDescent="0.25">
      <c r="A84" s="6">
        <v>7</v>
      </c>
      <c r="B84" t="s">
        <v>24</v>
      </c>
      <c r="C84">
        <v>2975</v>
      </c>
      <c r="D84">
        <v>1240</v>
      </c>
      <c r="E84">
        <v>757</v>
      </c>
      <c r="F84">
        <v>145</v>
      </c>
      <c r="G84">
        <v>376</v>
      </c>
      <c r="H84">
        <v>5</v>
      </c>
      <c r="I84">
        <v>48</v>
      </c>
      <c r="J84">
        <v>113</v>
      </c>
      <c r="K84">
        <v>25</v>
      </c>
      <c r="L84">
        <v>85</v>
      </c>
      <c r="M84">
        <v>178</v>
      </c>
      <c r="N84">
        <v>3</v>
      </c>
      <c r="O84">
        <v>0</v>
      </c>
      <c r="P84">
        <v>1735</v>
      </c>
      <c r="Q84">
        <v>58.32</v>
      </c>
      <c r="R84">
        <v>978</v>
      </c>
      <c r="S84">
        <v>32.869999999999997</v>
      </c>
    </row>
    <row r="85" spans="1:19" x14ac:dyDescent="0.25">
      <c r="A85" s="6">
        <v>8</v>
      </c>
      <c r="B85" t="s">
        <v>25</v>
      </c>
      <c r="C85">
        <v>3349</v>
      </c>
      <c r="D85">
        <v>1918</v>
      </c>
      <c r="E85">
        <v>722</v>
      </c>
      <c r="F85">
        <v>18</v>
      </c>
      <c r="G85">
        <v>346</v>
      </c>
      <c r="H85">
        <v>0</v>
      </c>
      <c r="I85">
        <v>54</v>
      </c>
      <c r="J85">
        <v>78</v>
      </c>
      <c r="K85">
        <v>10</v>
      </c>
      <c r="L85">
        <v>66</v>
      </c>
      <c r="M85">
        <v>135</v>
      </c>
      <c r="N85">
        <v>2</v>
      </c>
      <c r="O85">
        <v>0</v>
      </c>
      <c r="P85">
        <v>1431</v>
      </c>
      <c r="Q85">
        <v>42.73</v>
      </c>
      <c r="R85">
        <v>709</v>
      </c>
      <c r="S85">
        <v>21.17</v>
      </c>
    </row>
    <row r="86" spans="1:19" x14ac:dyDescent="0.25">
      <c r="A86" s="6">
        <v>9</v>
      </c>
      <c r="B86" t="s">
        <v>26</v>
      </c>
      <c r="C86">
        <v>5579</v>
      </c>
      <c r="D86">
        <v>2838</v>
      </c>
      <c r="E86">
        <v>1610</v>
      </c>
      <c r="F86">
        <v>2</v>
      </c>
      <c r="G86">
        <v>418</v>
      </c>
      <c r="H86">
        <v>2</v>
      </c>
      <c r="I86">
        <v>78</v>
      </c>
      <c r="J86">
        <v>127</v>
      </c>
      <c r="K86">
        <v>23</v>
      </c>
      <c r="L86">
        <v>156</v>
      </c>
      <c r="M86">
        <v>317</v>
      </c>
      <c r="N86">
        <v>8</v>
      </c>
      <c r="O86">
        <v>0</v>
      </c>
      <c r="P86">
        <v>2741</v>
      </c>
      <c r="Q86">
        <v>49.13</v>
      </c>
      <c r="R86">
        <v>1131</v>
      </c>
      <c r="S86">
        <v>20.27</v>
      </c>
    </row>
    <row r="87" spans="1:19" x14ac:dyDescent="0.25">
      <c r="A87" s="6">
        <v>10</v>
      </c>
      <c r="B87" t="s">
        <v>27</v>
      </c>
      <c r="C87">
        <v>5346</v>
      </c>
      <c r="D87">
        <v>333</v>
      </c>
      <c r="E87">
        <v>53</v>
      </c>
      <c r="F87">
        <v>4323</v>
      </c>
      <c r="G87">
        <v>92</v>
      </c>
      <c r="H87">
        <v>23</v>
      </c>
      <c r="I87">
        <v>111</v>
      </c>
      <c r="J87">
        <v>89</v>
      </c>
      <c r="K87">
        <v>7</v>
      </c>
      <c r="L87">
        <v>91</v>
      </c>
      <c r="M87">
        <v>220</v>
      </c>
      <c r="N87">
        <v>3</v>
      </c>
      <c r="O87">
        <v>1</v>
      </c>
      <c r="P87">
        <v>5013</v>
      </c>
      <c r="Q87">
        <v>93.77</v>
      </c>
      <c r="R87">
        <v>4960</v>
      </c>
      <c r="S87">
        <v>92.78</v>
      </c>
    </row>
    <row r="88" spans="1:19" x14ac:dyDescent="0.25">
      <c r="A88" s="6">
        <v>11</v>
      </c>
      <c r="B88" t="s">
        <v>28</v>
      </c>
      <c r="C88">
        <v>2265</v>
      </c>
      <c r="D88">
        <v>1279</v>
      </c>
      <c r="E88">
        <v>648</v>
      </c>
      <c r="F88">
        <v>5</v>
      </c>
      <c r="G88">
        <v>41</v>
      </c>
      <c r="H88">
        <v>0</v>
      </c>
      <c r="I88">
        <v>13</v>
      </c>
      <c r="J88">
        <v>68</v>
      </c>
      <c r="K88">
        <v>12</v>
      </c>
      <c r="L88">
        <v>50</v>
      </c>
      <c r="M88">
        <v>145</v>
      </c>
      <c r="N88">
        <v>4</v>
      </c>
      <c r="O88">
        <v>0</v>
      </c>
      <c r="P88">
        <v>986</v>
      </c>
      <c r="Q88">
        <v>43.53</v>
      </c>
      <c r="R88">
        <v>338</v>
      </c>
      <c r="S88">
        <v>14.92</v>
      </c>
    </row>
    <row r="89" spans="1:19" x14ac:dyDescent="0.25">
      <c r="A89" s="6">
        <v>12</v>
      </c>
      <c r="B89" t="s">
        <v>29</v>
      </c>
      <c r="C89">
        <v>3181</v>
      </c>
      <c r="D89">
        <v>1564</v>
      </c>
      <c r="E89">
        <v>1215</v>
      </c>
      <c r="F89">
        <v>200</v>
      </c>
      <c r="G89">
        <v>21</v>
      </c>
      <c r="H89">
        <v>8</v>
      </c>
      <c r="I89">
        <v>3</v>
      </c>
      <c r="J89">
        <v>66</v>
      </c>
      <c r="K89">
        <v>2</v>
      </c>
      <c r="L89">
        <v>30</v>
      </c>
      <c r="M89">
        <v>71</v>
      </c>
      <c r="N89">
        <v>0</v>
      </c>
      <c r="O89">
        <v>1</v>
      </c>
      <c r="P89">
        <v>1617</v>
      </c>
      <c r="Q89">
        <v>50.83</v>
      </c>
      <c r="R89">
        <v>402</v>
      </c>
      <c r="S89">
        <v>12.64</v>
      </c>
    </row>
    <row r="90" spans="1:19" x14ac:dyDescent="0.25">
      <c r="A90" s="6">
        <v>13</v>
      </c>
      <c r="B90" t="s">
        <v>30</v>
      </c>
      <c r="C90">
        <v>6585</v>
      </c>
      <c r="D90">
        <v>560</v>
      </c>
      <c r="E90">
        <v>250</v>
      </c>
      <c r="F90">
        <v>3161</v>
      </c>
      <c r="G90">
        <v>783</v>
      </c>
      <c r="H90">
        <v>38</v>
      </c>
      <c r="I90">
        <v>157</v>
      </c>
      <c r="J90">
        <v>373</v>
      </c>
      <c r="K90">
        <v>20</v>
      </c>
      <c r="L90">
        <v>257</v>
      </c>
      <c r="M90">
        <v>948</v>
      </c>
      <c r="N90">
        <v>32</v>
      </c>
      <c r="O90">
        <v>6</v>
      </c>
      <c r="P90">
        <v>6025</v>
      </c>
      <c r="Q90">
        <v>91.5</v>
      </c>
      <c r="R90">
        <v>5775</v>
      </c>
      <c r="S90">
        <v>87.7</v>
      </c>
    </row>
    <row r="91" spans="1:19" x14ac:dyDescent="0.25">
      <c r="A91" s="6">
        <v>14</v>
      </c>
      <c r="B91" t="s">
        <v>31</v>
      </c>
      <c r="C91">
        <v>4473</v>
      </c>
      <c r="D91">
        <v>1951</v>
      </c>
      <c r="E91">
        <v>1352</v>
      </c>
      <c r="F91">
        <v>515</v>
      </c>
      <c r="G91">
        <v>320</v>
      </c>
      <c r="H91">
        <v>3</v>
      </c>
      <c r="I91">
        <v>60</v>
      </c>
      <c r="J91">
        <v>72</v>
      </c>
      <c r="K91">
        <v>23</v>
      </c>
      <c r="L91">
        <v>41</v>
      </c>
      <c r="M91">
        <v>134</v>
      </c>
      <c r="N91">
        <v>2</v>
      </c>
      <c r="O91">
        <v>0</v>
      </c>
      <c r="P91">
        <v>2522</v>
      </c>
      <c r="Q91">
        <v>56.38</v>
      </c>
      <c r="R91">
        <v>1170</v>
      </c>
      <c r="S91">
        <v>26.16</v>
      </c>
    </row>
    <row r="92" spans="1:19" x14ac:dyDescent="0.25">
      <c r="A92" s="6">
        <v>15</v>
      </c>
      <c r="B92" t="s">
        <v>32</v>
      </c>
      <c r="C92">
        <v>3186</v>
      </c>
      <c r="D92">
        <v>202</v>
      </c>
      <c r="E92">
        <v>6</v>
      </c>
      <c r="F92">
        <v>1237</v>
      </c>
      <c r="G92">
        <v>1639</v>
      </c>
      <c r="H92">
        <v>0</v>
      </c>
      <c r="I92">
        <v>15</v>
      </c>
      <c r="J92">
        <v>18</v>
      </c>
      <c r="K92">
        <v>0</v>
      </c>
      <c r="L92">
        <v>36</v>
      </c>
      <c r="M92">
        <v>33</v>
      </c>
      <c r="N92">
        <v>0</v>
      </c>
      <c r="O92">
        <v>0</v>
      </c>
      <c r="P92">
        <v>2984</v>
      </c>
      <c r="Q92">
        <v>93.66</v>
      </c>
      <c r="R92">
        <v>2978</v>
      </c>
      <c r="S92">
        <v>93.47</v>
      </c>
    </row>
    <row r="93" spans="1:19" x14ac:dyDescent="0.25">
      <c r="A93" s="6">
        <v>16</v>
      </c>
      <c r="B93" t="s">
        <v>33</v>
      </c>
      <c r="C93">
        <v>4933</v>
      </c>
      <c r="D93">
        <v>1109</v>
      </c>
      <c r="E93">
        <v>1260</v>
      </c>
      <c r="F93">
        <v>349</v>
      </c>
      <c r="G93">
        <v>2003</v>
      </c>
      <c r="H93">
        <v>8</v>
      </c>
      <c r="I93">
        <v>24</v>
      </c>
      <c r="J93">
        <v>49</v>
      </c>
      <c r="K93">
        <v>9</v>
      </c>
      <c r="L93">
        <v>50</v>
      </c>
      <c r="M93">
        <v>72</v>
      </c>
      <c r="N93">
        <v>0</v>
      </c>
      <c r="O93">
        <v>0</v>
      </c>
      <c r="P93">
        <v>3824</v>
      </c>
      <c r="Q93">
        <v>77.52</v>
      </c>
      <c r="R93">
        <v>2564</v>
      </c>
      <c r="S93">
        <v>51.98</v>
      </c>
    </row>
    <row r="94" spans="1:19" x14ac:dyDescent="0.25">
      <c r="A94" s="6">
        <v>17</v>
      </c>
      <c r="B94" t="s">
        <v>34</v>
      </c>
      <c r="C94">
        <v>2631</v>
      </c>
      <c r="D94">
        <v>934</v>
      </c>
      <c r="E94">
        <v>696</v>
      </c>
      <c r="F94">
        <v>9</v>
      </c>
      <c r="G94">
        <v>795</v>
      </c>
      <c r="H94">
        <v>0</v>
      </c>
      <c r="I94">
        <v>21</v>
      </c>
      <c r="J94">
        <v>49</v>
      </c>
      <c r="K94">
        <v>5</v>
      </c>
      <c r="L94">
        <v>34</v>
      </c>
      <c r="M94">
        <v>88</v>
      </c>
      <c r="N94">
        <v>0</v>
      </c>
      <c r="O94">
        <v>0</v>
      </c>
      <c r="P94">
        <v>1697</v>
      </c>
      <c r="Q94">
        <v>64.5</v>
      </c>
      <c r="R94">
        <v>1001</v>
      </c>
      <c r="S94">
        <v>38.049999999999997</v>
      </c>
    </row>
    <row r="95" spans="1:19" x14ac:dyDescent="0.25">
      <c r="A95" s="6">
        <v>18</v>
      </c>
      <c r="B95" t="s">
        <v>35</v>
      </c>
      <c r="C95">
        <v>3303</v>
      </c>
      <c r="D95">
        <v>694</v>
      </c>
      <c r="E95">
        <v>1306</v>
      </c>
      <c r="F95">
        <v>614</v>
      </c>
      <c r="G95">
        <v>436</v>
      </c>
      <c r="H95">
        <v>7</v>
      </c>
      <c r="I95">
        <v>30</v>
      </c>
      <c r="J95">
        <v>62</v>
      </c>
      <c r="K95">
        <v>6</v>
      </c>
      <c r="L95">
        <v>30</v>
      </c>
      <c r="M95">
        <v>117</v>
      </c>
      <c r="N95">
        <v>1</v>
      </c>
      <c r="O95">
        <v>0</v>
      </c>
      <c r="P95">
        <v>2609</v>
      </c>
      <c r="Q95">
        <v>78.989999999999995</v>
      </c>
      <c r="R95">
        <v>1303</v>
      </c>
      <c r="S95">
        <v>39.450000000000003</v>
      </c>
    </row>
    <row r="96" spans="1:19" x14ac:dyDescent="0.25">
      <c r="A96" s="6">
        <v>19</v>
      </c>
      <c r="B96" t="s">
        <v>36</v>
      </c>
      <c r="C96">
        <v>5231</v>
      </c>
      <c r="D96">
        <v>2389</v>
      </c>
      <c r="E96">
        <v>2114</v>
      </c>
      <c r="F96">
        <v>25</v>
      </c>
      <c r="G96">
        <v>157</v>
      </c>
      <c r="H96">
        <v>4</v>
      </c>
      <c r="I96">
        <v>34</v>
      </c>
      <c r="J96">
        <v>103</v>
      </c>
      <c r="K96">
        <v>18</v>
      </c>
      <c r="L96">
        <v>159</v>
      </c>
      <c r="M96">
        <v>226</v>
      </c>
      <c r="N96">
        <v>1</v>
      </c>
      <c r="O96">
        <v>1</v>
      </c>
      <c r="P96">
        <v>2842</v>
      </c>
      <c r="Q96">
        <v>54.33</v>
      </c>
      <c r="R96">
        <v>728</v>
      </c>
      <c r="S96">
        <v>13.92</v>
      </c>
    </row>
    <row r="97" spans="1:21" x14ac:dyDescent="0.25">
      <c r="A97" s="7">
        <v>20</v>
      </c>
      <c r="B97" t="s">
        <v>37</v>
      </c>
      <c r="C97">
        <v>3715</v>
      </c>
      <c r="D97">
        <v>1559</v>
      </c>
      <c r="E97">
        <v>1664</v>
      </c>
      <c r="F97">
        <v>217</v>
      </c>
      <c r="G97">
        <v>13</v>
      </c>
      <c r="H97">
        <v>6</v>
      </c>
      <c r="I97">
        <v>37</v>
      </c>
      <c r="J97">
        <v>48</v>
      </c>
      <c r="K97">
        <v>14</v>
      </c>
      <c r="L97">
        <v>48</v>
      </c>
      <c r="M97">
        <v>108</v>
      </c>
      <c r="N97">
        <v>1</v>
      </c>
      <c r="O97">
        <v>0</v>
      </c>
      <c r="P97">
        <v>2156</v>
      </c>
      <c r="Q97">
        <v>58.03</v>
      </c>
      <c r="R97">
        <v>492</v>
      </c>
      <c r="S97">
        <v>13.24</v>
      </c>
    </row>
    <row r="98" spans="1:21" x14ac:dyDescent="0.25">
      <c r="A98" s="118" t="s">
        <v>38</v>
      </c>
      <c r="B98" s="119"/>
      <c r="C98" s="19">
        <v>91148</v>
      </c>
      <c r="D98" s="19">
        <v>31625</v>
      </c>
      <c r="E98" s="19">
        <v>22704</v>
      </c>
      <c r="F98" s="19">
        <v>14051</v>
      </c>
      <c r="G98" s="19">
        <v>13398</v>
      </c>
      <c r="H98" s="19">
        <v>177</v>
      </c>
      <c r="I98" s="19">
        <v>938</v>
      </c>
      <c r="J98" s="19">
        <v>2004</v>
      </c>
      <c r="K98" s="19">
        <v>287</v>
      </c>
      <c r="L98" s="19">
        <v>1720</v>
      </c>
      <c r="M98" s="19">
        <v>4151</v>
      </c>
      <c r="N98" s="19">
        <v>82</v>
      </c>
      <c r="O98" s="19">
        <v>11</v>
      </c>
      <c r="P98" s="19">
        <v>59523</v>
      </c>
      <c r="Q98" s="20">
        <v>65.30368192390398</v>
      </c>
      <c r="R98" s="19">
        <v>36819</v>
      </c>
      <c r="S98" s="20">
        <v>40.394742616404088</v>
      </c>
    </row>
    <row r="99" spans="1:21" x14ac:dyDescent="0.25">
      <c r="A99" s="17"/>
      <c r="B99" s="17"/>
      <c r="C99" s="21">
        <v>90742</v>
      </c>
      <c r="D99" s="21">
        <v>31351</v>
      </c>
      <c r="E99" s="21">
        <v>22729</v>
      </c>
      <c r="F99" s="21">
        <v>14186</v>
      </c>
      <c r="G99" s="21">
        <v>13303</v>
      </c>
      <c r="H99" s="21">
        <v>176</v>
      </c>
      <c r="I99" s="21">
        <v>929</v>
      </c>
      <c r="J99" s="21">
        <v>2022</v>
      </c>
      <c r="K99" s="21">
        <v>280</v>
      </c>
      <c r="L99" s="21">
        <v>1681</v>
      </c>
      <c r="M99" s="21">
        <v>3997</v>
      </c>
      <c r="N99" s="21">
        <v>77</v>
      </c>
      <c r="O99" s="21">
        <v>11</v>
      </c>
      <c r="P99" s="21">
        <v>59391</v>
      </c>
      <c r="Q99" s="22">
        <v>65.450397831213778</v>
      </c>
      <c r="R99" s="21">
        <v>36662</v>
      </c>
      <c r="S99" s="22">
        <v>40.4</v>
      </c>
    </row>
    <row r="100" spans="1:21" x14ac:dyDescent="0.25">
      <c r="A100" s="17"/>
      <c r="B100" s="17"/>
      <c r="C100" s="21">
        <v>406</v>
      </c>
      <c r="D100" s="21">
        <v>274</v>
      </c>
      <c r="E100" s="21">
        <v>-25</v>
      </c>
      <c r="F100" s="21">
        <v>-135</v>
      </c>
      <c r="G100" s="21">
        <v>95</v>
      </c>
      <c r="H100" s="21">
        <v>1</v>
      </c>
      <c r="I100" s="21">
        <v>9</v>
      </c>
      <c r="J100" s="21">
        <v>-18</v>
      </c>
      <c r="K100" s="21">
        <v>7</v>
      </c>
      <c r="L100" s="21">
        <v>39</v>
      </c>
      <c r="M100" s="21">
        <v>154</v>
      </c>
      <c r="N100" s="21">
        <v>5</v>
      </c>
      <c r="O100" s="21">
        <v>0</v>
      </c>
      <c r="P100" s="21">
        <v>132</v>
      </c>
      <c r="Q100" s="21">
        <v>-0.14671590730979744</v>
      </c>
      <c r="R100" s="21">
        <v>157</v>
      </c>
      <c r="S100" s="21">
        <v>-5.2573835959108806E-3</v>
      </c>
    </row>
    <row r="101" spans="1:21" x14ac:dyDescent="0.25">
      <c r="A101" s="17"/>
      <c r="B101" s="17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2"/>
      <c r="R101" s="21"/>
      <c r="S101" s="22"/>
    </row>
    <row r="102" spans="1:21" x14ac:dyDescent="0.25">
      <c r="A102" s="17"/>
      <c r="B102" s="17"/>
      <c r="C102" s="21"/>
      <c r="D102" s="21"/>
      <c r="E102" s="21"/>
      <c r="F102" s="21">
        <f>SUM(F98:H98)</f>
        <v>27626</v>
      </c>
      <c r="G102" s="22">
        <f>F102/C98*100</f>
        <v>30.308948084434107</v>
      </c>
      <c r="H102" s="21"/>
      <c r="I102" s="21">
        <v>2942</v>
      </c>
      <c r="J102" s="22">
        <f>I102/C98*100</f>
        <v>3.2277175582569013</v>
      </c>
      <c r="K102" s="21"/>
      <c r="L102" s="21">
        <v>2007</v>
      </c>
      <c r="M102" s="22">
        <f>L102/C98*100</f>
        <v>2.2019133716592796</v>
      </c>
      <c r="N102" s="21"/>
      <c r="O102" s="22">
        <f>M98/C98*100</f>
        <v>4.5541317417825953</v>
      </c>
      <c r="P102" s="22">
        <f>93/C98*100</f>
        <v>0.10203186027120727</v>
      </c>
      <c r="Q102" s="22"/>
      <c r="R102" s="21"/>
      <c r="S102" s="22"/>
    </row>
    <row r="103" spans="1:21" x14ac:dyDescent="0.25">
      <c r="A103" s="17"/>
      <c r="B103" s="17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2"/>
      <c r="R103" s="21"/>
      <c r="S103" s="22"/>
    </row>
    <row r="104" spans="1:21" x14ac:dyDescent="0.25">
      <c r="A104" s="17"/>
      <c r="B104" s="17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2"/>
      <c r="R104" s="21"/>
      <c r="S104" s="22"/>
    </row>
    <row r="105" spans="1:21" x14ac:dyDescent="0.25">
      <c r="A105" s="17"/>
      <c r="B105" s="17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2"/>
      <c r="R105" s="21"/>
      <c r="S105" s="22"/>
    </row>
    <row r="106" spans="1:21" x14ac:dyDescent="0.25">
      <c r="A106" s="17"/>
      <c r="B106" s="17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2"/>
      <c r="R106" s="21"/>
      <c r="S106" s="22"/>
    </row>
    <row r="107" spans="1:21" ht="18.75" x14ac:dyDescent="0.3">
      <c r="A107" s="120" t="s">
        <v>39</v>
      </c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</row>
    <row r="108" spans="1:21" ht="18.75" x14ac:dyDescent="0.3">
      <c r="A108" s="121" t="s">
        <v>74</v>
      </c>
      <c r="B108" s="121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</row>
    <row r="109" spans="1:21" x14ac:dyDescent="0.25">
      <c r="A109" s="10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1:21" x14ac:dyDescent="0.25">
      <c r="A110" s="117" t="s">
        <v>1</v>
      </c>
      <c r="B110" s="117" t="s">
        <v>2</v>
      </c>
      <c r="C110" s="117" t="s">
        <v>75</v>
      </c>
      <c r="D110" s="117"/>
      <c r="E110" s="117"/>
      <c r="F110" s="122" t="s">
        <v>56</v>
      </c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4"/>
      <c r="R110" s="117" t="s">
        <v>57</v>
      </c>
      <c r="S110" s="117"/>
      <c r="T110" s="117"/>
      <c r="U110" s="117"/>
    </row>
    <row r="111" spans="1:21" ht="25.5" customHeight="1" x14ac:dyDescent="0.25">
      <c r="A111" s="117"/>
      <c r="B111" s="117"/>
      <c r="C111" s="117" t="s">
        <v>76</v>
      </c>
      <c r="D111" s="117" t="s">
        <v>12</v>
      </c>
      <c r="E111" s="117" t="s">
        <v>13</v>
      </c>
      <c r="F111" s="117" t="s">
        <v>58</v>
      </c>
      <c r="G111" s="117" t="s">
        <v>59</v>
      </c>
      <c r="H111" s="117" t="s">
        <v>60</v>
      </c>
      <c r="I111" s="117" t="s">
        <v>61</v>
      </c>
      <c r="J111" s="117" t="s">
        <v>62</v>
      </c>
      <c r="K111" s="117" t="s">
        <v>63</v>
      </c>
      <c r="L111" s="117" t="s">
        <v>64</v>
      </c>
      <c r="M111" s="117" t="s">
        <v>65</v>
      </c>
      <c r="N111" s="117" t="s">
        <v>66</v>
      </c>
      <c r="O111" s="117" t="s">
        <v>67</v>
      </c>
      <c r="P111" s="117" t="s">
        <v>68</v>
      </c>
      <c r="Q111" s="117" t="s">
        <v>69</v>
      </c>
      <c r="R111" s="117" t="s">
        <v>70</v>
      </c>
      <c r="S111" s="117"/>
      <c r="T111" s="117" t="s">
        <v>71</v>
      </c>
      <c r="U111" s="117"/>
    </row>
    <row r="112" spans="1:21" ht="25.5" x14ac:dyDescent="0.25">
      <c r="A112" s="94"/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3" t="s">
        <v>72</v>
      </c>
      <c r="S112" s="3" t="s">
        <v>73</v>
      </c>
      <c r="T112" s="3" t="s">
        <v>72</v>
      </c>
      <c r="U112" s="3" t="s">
        <v>73</v>
      </c>
    </row>
    <row r="113" spans="1:21" x14ac:dyDescent="0.25">
      <c r="A113" s="5">
        <v>1</v>
      </c>
      <c r="B113" t="s">
        <v>18</v>
      </c>
      <c r="C113" s="65">
        <v>4635</v>
      </c>
      <c r="D113">
        <v>2738</v>
      </c>
      <c r="E113">
        <v>1897</v>
      </c>
      <c r="F113">
        <v>1283</v>
      </c>
      <c r="G113">
        <v>2491</v>
      </c>
      <c r="H113">
        <v>201</v>
      </c>
      <c r="I113">
        <v>245</v>
      </c>
      <c r="J113">
        <v>5</v>
      </c>
      <c r="K113">
        <v>13</v>
      </c>
      <c r="L113">
        <v>108</v>
      </c>
      <c r="M113">
        <v>6</v>
      </c>
      <c r="N113">
        <v>78</v>
      </c>
      <c r="O113">
        <v>203</v>
      </c>
      <c r="P113">
        <v>2</v>
      </c>
      <c r="Q113">
        <v>0</v>
      </c>
      <c r="R113">
        <v>3352</v>
      </c>
      <c r="S113">
        <v>72.319999999999993</v>
      </c>
      <c r="T113">
        <v>861</v>
      </c>
      <c r="U113">
        <v>18.579999999999998</v>
      </c>
    </row>
    <row r="114" spans="1:21" x14ac:dyDescent="0.25">
      <c r="A114" s="6">
        <v>2</v>
      </c>
      <c r="B114" t="s">
        <v>19</v>
      </c>
      <c r="C114" s="65">
        <v>8598</v>
      </c>
      <c r="D114">
        <v>5611</v>
      </c>
      <c r="E114">
        <v>2987</v>
      </c>
      <c r="F114">
        <v>4866</v>
      </c>
      <c r="G114">
        <v>2454</v>
      </c>
      <c r="H114">
        <v>7</v>
      </c>
      <c r="I114">
        <v>377</v>
      </c>
      <c r="J114">
        <v>21</v>
      </c>
      <c r="K114">
        <v>102</v>
      </c>
      <c r="L114">
        <v>185</v>
      </c>
      <c r="M114">
        <v>45</v>
      </c>
      <c r="N114">
        <v>175</v>
      </c>
      <c r="O114">
        <v>360</v>
      </c>
      <c r="P114">
        <v>6</v>
      </c>
      <c r="Q114">
        <v>0</v>
      </c>
      <c r="R114">
        <v>3732</v>
      </c>
      <c r="S114">
        <v>43.41</v>
      </c>
      <c r="T114">
        <v>1278</v>
      </c>
      <c r="U114">
        <v>14.86</v>
      </c>
    </row>
    <row r="115" spans="1:21" x14ac:dyDescent="0.25">
      <c r="A115" s="6">
        <v>3</v>
      </c>
      <c r="B115" t="s">
        <v>20</v>
      </c>
      <c r="C115" s="65">
        <v>3749</v>
      </c>
      <c r="D115">
        <v>2268</v>
      </c>
      <c r="E115">
        <v>1481</v>
      </c>
      <c r="F115">
        <v>2111</v>
      </c>
      <c r="G115">
        <v>1231</v>
      </c>
      <c r="H115">
        <v>2</v>
      </c>
      <c r="I115">
        <v>36</v>
      </c>
      <c r="J115">
        <v>33</v>
      </c>
      <c r="K115">
        <v>28</v>
      </c>
      <c r="L115">
        <v>74</v>
      </c>
      <c r="M115">
        <v>5</v>
      </c>
      <c r="N115">
        <v>64</v>
      </c>
      <c r="O115">
        <v>165</v>
      </c>
      <c r="P115">
        <v>0</v>
      </c>
      <c r="Q115">
        <v>0</v>
      </c>
      <c r="R115">
        <v>1638</v>
      </c>
      <c r="S115">
        <v>43.69</v>
      </c>
      <c r="T115">
        <v>407</v>
      </c>
      <c r="U115">
        <v>10.86</v>
      </c>
    </row>
    <row r="116" spans="1:21" x14ac:dyDescent="0.25">
      <c r="A116" s="6">
        <v>4</v>
      </c>
      <c r="B116" t="s">
        <v>21</v>
      </c>
      <c r="C116" s="65">
        <v>4839</v>
      </c>
      <c r="D116">
        <v>3046</v>
      </c>
      <c r="E116">
        <v>1793</v>
      </c>
      <c r="F116">
        <v>833</v>
      </c>
      <c r="G116">
        <v>1079</v>
      </c>
      <c r="H116">
        <v>278</v>
      </c>
      <c r="I116">
        <v>2365</v>
      </c>
      <c r="J116">
        <v>0</v>
      </c>
      <c r="K116">
        <v>28</v>
      </c>
      <c r="L116">
        <v>85</v>
      </c>
      <c r="M116">
        <v>14</v>
      </c>
      <c r="N116">
        <v>50</v>
      </c>
      <c r="O116">
        <v>104</v>
      </c>
      <c r="P116">
        <v>3</v>
      </c>
      <c r="Q116">
        <v>0</v>
      </c>
      <c r="R116">
        <v>4006</v>
      </c>
      <c r="S116">
        <v>82.79</v>
      </c>
      <c r="T116">
        <v>2927</v>
      </c>
      <c r="U116">
        <v>60.49</v>
      </c>
    </row>
    <row r="117" spans="1:21" x14ac:dyDescent="0.25">
      <c r="A117" s="6">
        <v>5</v>
      </c>
      <c r="B117" t="s">
        <v>22</v>
      </c>
      <c r="C117" s="65">
        <v>4804</v>
      </c>
      <c r="D117">
        <v>2847</v>
      </c>
      <c r="E117">
        <v>1957</v>
      </c>
      <c r="F117">
        <v>407</v>
      </c>
      <c r="G117">
        <v>643</v>
      </c>
      <c r="H117">
        <v>1834</v>
      </c>
      <c r="I117">
        <v>1075</v>
      </c>
      <c r="J117">
        <v>11</v>
      </c>
      <c r="K117">
        <v>70</v>
      </c>
      <c r="L117">
        <v>173</v>
      </c>
      <c r="M117">
        <v>29</v>
      </c>
      <c r="N117">
        <v>138</v>
      </c>
      <c r="O117">
        <v>412</v>
      </c>
      <c r="P117">
        <v>11</v>
      </c>
      <c r="Q117">
        <v>1</v>
      </c>
      <c r="R117">
        <v>4397</v>
      </c>
      <c r="S117">
        <v>91.53</v>
      </c>
      <c r="T117">
        <v>3754</v>
      </c>
      <c r="U117">
        <v>78.14</v>
      </c>
    </row>
    <row r="118" spans="1:21" x14ac:dyDescent="0.25">
      <c r="A118" s="6">
        <v>6</v>
      </c>
      <c r="B118" t="s">
        <v>23</v>
      </c>
      <c r="C118" s="65">
        <v>3101</v>
      </c>
      <c r="D118">
        <v>1904</v>
      </c>
      <c r="E118">
        <v>1197</v>
      </c>
      <c r="F118">
        <v>976</v>
      </c>
      <c r="G118">
        <v>384</v>
      </c>
      <c r="H118">
        <v>229</v>
      </c>
      <c r="I118">
        <v>1326</v>
      </c>
      <c r="J118">
        <v>1</v>
      </c>
      <c r="K118">
        <v>7</v>
      </c>
      <c r="L118">
        <v>34</v>
      </c>
      <c r="M118">
        <v>10</v>
      </c>
      <c r="N118">
        <v>43</v>
      </c>
      <c r="O118">
        <v>88</v>
      </c>
      <c r="P118">
        <v>3</v>
      </c>
      <c r="Q118">
        <v>0</v>
      </c>
      <c r="R118">
        <v>2125</v>
      </c>
      <c r="S118">
        <v>68.53</v>
      </c>
      <c r="T118">
        <v>1741</v>
      </c>
      <c r="U118">
        <v>56.14</v>
      </c>
    </row>
    <row r="119" spans="1:21" x14ac:dyDescent="0.25">
      <c r="A119" s="6">
        <v>7</v>
      </c>
      <c r="B119" t="s">
        <v>24</v>
      </c>
      <c r="C119" s="65">
        <v>2449</v>
      </c>
      <c r="D119">
        <v>1347</v>
      </c>
      <c r="E119">
        <v>1102</v>
      </c>
      <c r="F119">
        <v>841</v>
      </c>
      <c r="G119">
        <v>717</v>
      </c>
      <c r="H119">
        <v>90</v>
      </c>
      <c r="I119">
        <v>358</v>
      </c>
      <c r="J119">
        <v>5</v>
      </c>
      <c r="K119">
        <v>47</v>
      </c>
      <c r="L119">
        <v>105</v>
      </c>
      <c r="M119">
        <v>24</v>
      </c>
      <c r="N119">
        <v>83</v>
      </c>
      <c r="O119">
        <v>176</v>
      </c>
      <c r="P119">
        <v>3</v>
      </c>
      <c r="Q119">
        <v>0</v>
      </c>
      <c r="R119">
        <v>1608</v>
      </c>
      <c r="S119">
        <v>65.66</v>
      </c>
      <c r="T119">
        <v>891</v>
      </c>
      <c r="U119">
        <v>36.380000000000003</v>
      </c>
    </row>
    <row r="120" spans="1:21" x14ac:dyDescent="0.25">
      <c r="A120" s="6">
        <v>8</v>
      </c>
      <c r="B120" t="s">
        <v>25</v>
      </c>
      <c r="C120" s="65">
        <v>2770</v>
      </c>
      <c r="D120">
        <v>1573</v>
      </c>
      <c r="E120">
        <v>1197</v>
      </c>
      <c r="F120">
        <v>1352</v>
      </c>
      <c r="G120">
        <v>718</v>
      </c>
      <c r="H120">
        <v>17</v>
      </c>
      <c r="I120">
        <v>344</v>
      </c>
      <c r="J120">
        <v>0</v>
      </c>
      <c r="K120">
        <v>53</v>
      </c>
      <c r="L120">
        <v>75</v>
      </c>
      <c r="M120">
        <v>10</v>
      </c>
      <c r="N120">
        <v>65</v>
      </c>
      <c r="O120">
        <v>134</v>
      </c>
      <c r="P120">
        <v>2</v>
      </c>
      <c r="Q120">
        <v>0</v>
      </c>
      <c r="R120">
        <v>1418</v>
      </c>
      <c r="S120">
        <v>51.19</v>
      </c>
      <c r="T120">
        <v>700</v>
      </c>
      <c r="U120">
        <v>25.27</v>
      </c>
    </row>
    <row r="121" spans="1:21" x14ac:dyDescent="0.25">
      <c r="A121" s="6">
        <v>9</v>
      </c>
      <c r="B121" t="s">
        <v>26</v>
      </c>
      <c r="C121" s="65">
        <v>4729</v>
      </c>
      <c r="D121">
        <v>3008</v>
      </c>
      <c r="E121">
        <v>1721</v>
      </c>
      <c r="F121">
        <v>2183</v>
      </c>
      <c r="G121">
        <v>1565</v>
      </c>
      <c r="H121">
        <v>2</v>
      </c>
      <c r="I121">
        <v>318</v>
      </c>
      <c r="J121">
        <v>2</v>
      </c>
      <c r="K121">
        <v>75</v>
      </c>
      <c r="L121">
        <v>106</v>
      </c>
      <c r="M121">
        <v>23</v>
      </c>
      <c r="N121">
        <v>147</v>
      </c>
      <c r="O121">
        <v>300</v>
      </c>
      <c r="P121">
        <v>8</v>
      </c>
      <c r="Q121">
        <v>0</v>
      </c>
      <c r="R121">
        <v>2546</v>
      </c>
      <c r="S121">
        <v>53.84</v>
      </c>
      <c r="T121">
        <v>981</v>
      </c>
      <c r="U121">
        <v>20.74</v>
      </c>
    </row>
    <row r="122" spans="1:21" x14ac:dyDescent="0.25">
      <c r="A122" s="6">
        <v>10</v>
      </c>
      <c r="B122" t="s">
        <v>27</v>
      </c>
      <c r="C122" s="65">
        <v>4405</v>
      </c>
      <c r="D122">
        <v>2595</v>
      </c>
      <c r="E122">
        <v>1810</v>
      </c>
      <c r="F122">
        <v>117</v>
      </c>
      <c r="G122">
        <v>44</v>
      </c>
      <c r="H122">
        <v>3622</v>
      </c>
      <c r="I122">
        <v>91</v>
      </c>
      <c r="J122">
        <v>23</v>
      </c>
      <c r="K122">
        <v>110</v>
      </c>
      <c r="L122">
        <v>83</v>
      </c>
      <c r="M122">
        <v>7</v>
      </c>
      <c r="N122">
        <v>89</v>
      </c>
      <c r="O122">
        <v>216</v>
      </c>
      <c r="P122">
        <v>2</v>
      </c>
      <c r="Q122">
        <v>1</v>
      </c>
      <c r="R122">
        <v>4288</v>
      </c>
      <c r="S122">
        <v>97.34</v>
      </c>
      <c r="T122">
        <v>4244</v>
      </c>
      <c r="U122">
        <v>96.35</v>
      </c>
    </row>
    <row r="123" spans="1:21" x14ac:dyDescent="0.25">
      <c r="A123" s="6">
        <v>11</v>
      </c>
      <c r="B123" t="s">
        <v>28</v>
      </c>
      <c r="C123" s="65">
        <v>1845</v>
      </c>
      <c r="D123">
        <v>1142</v>
      </c>
      <c r="E123">
        <v>703</v>
      </c>
      <c r="F123">
        <v>886</v>
      </c>
      <c r="G123">
        <v>638</v>
      </c>
      <c r="H123">
        <v>5</v>
      </c>
      <c r="I123">
        <v>41</v>
      </c>
      <c r="J123">
        <v>0</v>
      </c>
      <c r="K123">
        <v>13</v>
      </c>
      <c r="L123">
        <v>62</v>
      </c>
      <c r="M123">
        <v>12</v>
      </c>
      <c r="N123">
        <v>47</v>
      </c>
      <c r="O123">
        <v>137</v>
      </c>
      <c r="P123">
        <v>4</v>
      </c>
      <c r="Q123">
        <v>0</v>
      </c>
      <c r="R123">
        <v>959</v>
      </c>
      <c r="S123">
        <v>51.98</v>
      </c>
      <c r="T123">
        <v>321</v>
      </c>
      <c r="U123">
        <v>17.399999999999999</v>
      </c>
    </row>
    <row r="124" spans="1:21" x14ac:dyDescent="0.25">
      <c r="A124" s="6">
        <v>12</v>
      </c>
      <c r="B124" t="s">
        <v>29</v>
      </c>
      <c r="C124" s="65">
        <v>2912</v>
      </c>
      <c r="D124">
        <v>1926</v>
      </c>
      <c r="E124">
        <v>986</v>
      </c>
      <c r="F124">
        <v>1315</v>
      </c>
      <c r="G124">
        <v>1199</v>
      </c>
      <c r="H124">
        <v>200</v>
      </c>
      <c r="I124">
        <v>20</v>
      </c>
      <c r="J124">
        <v>8</v>
      </c>
      <c r="K124">
        <v>3</v>
      </c>
      <c r="L124">
        <v>64</v>
      </c>
      <c r="M124">
        <v>2</v>
      </c>
      <c r="N124">
        <v>29</v>
      </c>
      <c r="O124">
        <v>71</v>
      </c>
      <c r="P124">
        <v>0</v>
      </c>
      <c r="Q124">
        <v>1</v>
      </c>
      <c r="R124">
        <v>1597</v>
      </c>
      <c r="S124">
        <v>54.84</v>
      </c>
      <c r="T124">
        <v>398</v>
      </c>
      <c r="U124">
        <v>13.67</v>
      </c>
    </row>
    <row r="125" spans="1:21" x14ac:dyDescent="0.25">
      <c r="A125" s="6">
        <v>13</v>
      </c>
      <c r="B125" t="s">
        <v>30</v>
      </c>
      <c r="C125" s="65">
        <v>5539</v>
      </c>
      <c r="D125">
        <v>3152</v>
      </c>
      <c r="E125">
        <v>2387</v>
      </c>
      <c r="F125">
        <v>418</v>
      </c>
      <c r="G125">
        <v>167</v>
      </c>
      <c r="H125">
        <v>2594</v>
      </c>
      <c r="I125">
        <v>732</v>
      </c>
      <c r="J125">
        <v>32</v>
      </c>
      <c r="K125">
        <v>144</v>
      </c>
      <c r="L125">
        <v>330</v>
      </c>
      <c r="M125">
        <v>18</v>
      </c>
      <c r="N125">
        <v>219</v>
      </c>
      <c r="O125">
        <v>854</v>
      </c>
      <c r="P125">
        <v>27</v>
      </c>
      <c r="Q125">
        <v>4</v>
      </c>
      <c r="R125">
        <v>5121</v>
      </c>
      <c r="S125">
        <v>92.45</v>
      </c>
      <c r="T125">
        <v>4954</v>
      </c>
      <c r="U125">
        <v>89.44</v>
      </c>
    </row>
    <row r="126" spans="1:21" x14ac:dyDescent="0.25">
      <c r="A126" s="6">
        <v>14</v>
      </c>
      <c r="B126" t="s">
        <v>31</v>
      </c>
      <c r="C126" s="65">
        <v>3691</v>
      </c>
      <c r="D126">
        <v>2225</v>
      </c>
      <c r="E126">
        <v>1466</v>
      </c>
      <c r="F126">
        <v>1262</v>
      </c>
      <c r="G126">
        <v>1296</v>
      </c>
      <c r="H126">
        <v>495</v>
      </c>
      <c r="I126">
        <v>315</v>
      </c>
      <c r="J126">
        <v>2</v>
      </c>
      <c r="K126">
        <v>60</v>
      </c>
      <c r="L126">
        <v>66</v>
      </c>
      <c r="M126">
        <v>21</v>
      </c>
      <c r="N126">
        <v>39</v>
      </c>
      <c r="O126">
        <v>133</v>
      </c>
      <c r="P126">
        <v>2</v>
      </c>
      <c r="Q126">
        <v>0</v>
      </c>
      <c r="R126">
        <v>2429</v>
      </c>
      <c r="S126">
        <v>65.81</v>
      </c>
      <c r="T126">
        <v>1133</v>
      </c>
      <c r="U126">
        <v>30.7</v>
      </c>
    </row>
    <row r="127" spans="1:21" x14ac:dyDescent="0.25">
      <c r="A127" s="6">
        <v>15</v>
      </c>
      <c r="B127" t="s">
        <v>32</v>
      </c>
      <c r="C127" s="65">
        <v>2736</v>
      </c>
      <c r="D127">
        <v>1605</v>
      </c>
      <c r="E127">
        <v>1131</v>
      </c>
      <c r="F127">
        <v>131</v>
      </c>
      <c r="G127">
        <v>6</v>
      </c>
      <c r="H127">
        <v>1054</v>
      </c>
      <c r="I127">
        <v>1450</v>
      </c>
      <c r="J127">
        <v>0</v>
      </c>
      <c r="K127">
        <v>15</v>
      </c>
      <c r="L127">
        <v>15</v>
      </c>
      <c r="M127">
        <v>0</v>
      </c>
      <c r="N127">
        <v>32</v>
      </c>
      <c r="O127">
        <v>33</v>
      </c>
      <c r="P127">
        <v>0</v>
      </c>
      <c r="Q127">
        <v>0</v>
      </c>
      <c r="R127">
        <v>2605</v>
      </c>
      <c r="S127">
        <v>95.21</v>
      </c>
      <c r="T127">
        <v>2599</v>
      </c>
      <c r="U127">
        <v>94.99</v>
      </c>
    </row>
    <row r="128" spans="1:21" x14ac:dyDescent="0.25">
      <c r="A128" s="6">
        <v>16</v>
      </c>
      <c r="B128" t="s">
        <v>33</v>
      </c>
      <c r="C128" s="65">
        <v>4155</v>
      </c>
      <c r="D128">
        <v>2308</v>
      </c>
      <c r="E128">
        <v>1847</v>
      </c>
      <c r="F128">
        <v>832</v>
      </c>
      <c r="G128">
        <v>792</v>
      </c>
      <c r="H128">
        <v>347</v>
      </c>
      <c r="I128">
        <v>1978</v>
      </c>
      <c r="J128">
        <v>8</v>
      </c>
      <c r="K128">
        <v>23</v>
      </c>
      <c r="L128">
        <v>47</v>
      </c>
      <c r="M128">
        <v>8</v>
      </c>
      <c r="N128">
        <v>50</v>
      </c>
      <c r="O128">
        <v>70</v>
      </c>
      <c r="P128">
        <v>0</v>
      </c>
      <c r="Q128">
        <v>0</v>
      </c>
      <c r="R128">
        <v>3323</v>
      </c>
      <c r="S128">
        <v>79.98</v>
      </c>
      <c r="T128">
        <v>2531</v>
      </c>
      <c r="U128">
        <v>60.91</v>
      </c>
    </row>
    <row r="129" spans="1:21" x14ac:dyDescent="0.25">
      <c r="A129" s="6">
        <v>17</v>
      </c>
      <c r="B129" t="s">
        <v>34</v>
      </c>
      <c r="C129" s="65">
        <v>2258</v>
      </c>
      <c r="D129">
        <v>1310</v>
      </c>
      <c r="E129">
        <v>948</v>
      </c>
      <c r="F129">
        <v>845</v>
      </c>
      <c r="G129">
        <v>675</v>
      </c>
      <c r="H129">
        <v>9</v>
      </c>
      <c r="I129">
        <v>540</v>
      </c>
      <c r="J129">
        <v>0</v>
      </c>
      <c r="K129">
        <v>20</v>
      </c>
      <c r="L129">
        <v>45</v>
      </c>
      <c r="M129">
        <v>5</v>
      </c>
      <c r="N129">
        <v>34</v>
      </c>
      <c r="O129">
        <v>85</v>
      </c>
      <c r="P129">
        <v>0</v>
      </c>
      <c r="Q129">
        <v>0</v>
      </c>
      <c r="R129">
        <v>1413</v>
      </c>
      <c r="S129">
        <v>62.58</v>
      </c>
      <c r="T129">
        <v>738</v>
      </c>
      <c r="U129">
        <v>32.68</v>
      </c>
    </row>
    <row r="130" spans="1:21" x14ac:dyDescent="0.25">
      <c r="A130" s="6">
        <v>18</v>
      </c>
      <c r="B130" t="s">
        <v>35</v>
      </c>
      <c r="C130" s="65">
        <v>2793</v>
      </c>
      <c r="D130">
        <v>1579</v>
      </c>
      <c r="E130">
        <v>1214</v>
      </c>
      <c r="F130">
        <v>377</v>
      </c>
      <c r="G130">
        <v>1269</v>
      </c>
      <c r="H130">
        <v>468</v>
      </c>
      <c r="I130">
        <v>434</v>
      </c>
      <c r="J130">
        <v>7</v>
      </c>
      <c r="K130">
        <v>29</v>
      </c>
      <c r="L130">
        <v>57</v>
      </c>
      <c r="M130">
        <v>6</v>
      </c>
      <c r="N130">
        <v>29</v>
      </c>
      <c r="O130">
        <v>116</v>
      </c>
      <c r="P130">
        <v>1</v>
      </c>
      <c r="Q130">
        <v>0</v>
      </c>
      <c r="R130">
        <v>2416</v>
      </c>
      <c r="S130">
        <v>86.5</v>
      </c>
      <c r="T130">
        <v>1147</v>
      </c>
      <c r="U130">
        <v>41.07</v>
      </c>
    </row>
    <row r="131" spans="1:21" x14ac:dyDescent="0.25">
      <c r="A131" s="6">
        <v>19</v>
      </c>
      <c r="B131" t="s">
        <v>36</v>
      </c>
      <c r="C131" s="65">
        <v>4493</v>
      </c>
      <c r="D131">
        <v>2722</v>
      </c>
      <c r="E131">
        <v>1771</v>
      </c>
      <c r="F131">
        <v>1720</v>
      </c>
      <c r="G131">
        <v>2076</v>
      </c>
      <c r="H131">
        <v>17</v>
      </c>
      <c r="I131">
        <v>149</v>
      </c>
      <c r="J131">
        <v>4</v>
      </c>
      <c r="K131">
        <v>34</v>
      </c>
      <c r="L131">
        <v>91</v>
      </c>
      <c r="M131">
        <v>18</v>
      </c>
      <c r="N131">
        <v>159</v>
      </c>
      <c r="O131">
        <v>224</v>
      </c>
      <c r="P131">
        <v>1</v>
      </c>
      <c r="Q131">
        <v>0</v>
      </c>
      <c r="R131">
        <v>2773</v>
      </c>
      <c r="S131">
        <v>61.72</v>
      </c>
      <c r="T131">
        <v>697</v>
      </c>
      <c r="U131">
        <v>15.51</v>
      </c>
    </row>
    <row r="132" spans="1:21" x14ac:dyDescent="0.25">
      <c r="A132" s="7">
        <v>20</v>
      </c>
      <c r="B132" t="s">
        <v>37</v>
      </c>
      <c r="C132" s="65">
        <v>2996</v>
      </c>
      <c r="D132">
        <v>1863</v>
      </c>
      <c r="E132">
        <v>1133</v>
      </c>
      <c r="F132">
        <v>937</v>
      </c>
      <c r="G132">
        <v>1582</v>
      </c>
      <c r="H132">
        <v>217</v>
      </c>
      <c r="I132">
        <v>10</v>
      </c>
      <c r="J132">
        <v>4</v>
      </c>
      <c r="K132">
        <v>36</v>
      </c>
      <c r="L132">
        <v>43</v>
      </c>
      <c r="M132">
        <v>14</v>
      </c>
      <c r="N132">
        <v>46</v>
      </c>
      <c r="O132">
        <v>106</v>
      </c>
      <c r="P132">
        <v>1</v>
      </c>
      <c r="Q132">
        <v>0</v>
      </c>
      <c r="R132">
        <v>2059</v>
      </c>
      <c r="S132">
        <v>68.72</v>
      </c>
      <c r="T132">
        <v>477</v>
      </c>
      <c r="U132">
        <v>15.92</v>
      </c>
    </row>
    <row r="133" spans="1:21" x14ac:dyDescent="0.25">
      <c r="A133" s="118" t="s">
        <v>38</v>
      </c>
      <c r="B133" s="119"/>
      <c r="C133" s="66">
        <v>77497</v>
      </c>
      <c r="D133" s="23">
        <v>46769</v>
      </c>
      <c r="E133" s="19">
        <v>30728</v>
      </c>
      <c r="F133" s="19">
        <v>23692</v>
      </c>
      <c r="G133" s="19">
        <v>21026</v>
      </c>
      <c r="H133" s="19">
        <v>11688</v>
      </c>
      <c r="I133" s="19">
        <v>12204</v>
      </c>
      <c r="J133" s="19">
        <v>166</v>
      </c>
      <c r="K133" s="19">
        <v>910</v>
      </c>
      <c r="L133" s="19">
        <v>1848</v>
      </c>
      <c r="M133" s="19">
        <v>277</v>
      </c>
      <c r="N133" s="19">
        <v>1616</v>
      </c>
      <c r="O133" s="19">
        <v>3987</v>
      </c>
      <c r="P133" s="19">
        <v>76</v>
      </c>
      <c r="Q133" s="19">
        <v>7</v>
      </c>
      <c r="R133" s="19">
        <v>53805</v>
      </c>
      <c r="S133" s="24">
        <v>69.428494006219594</v>
      </c>
      <c r="T133" s="19">
        <v>32779</v>
      </c>
      <c r="U133" s="20">
        <v>42.297121178884346</v>
      </c>
    </row>
    <row r="134" spans="1:21" x14ac:dyDescent="0.25">
      <c r="A134" s="25"/>
      <c r="B134" s="17"/>
      <c r="C134" s="17">
        <v>78166</v>
      </c>
      <c r="D134" s="17">
        <v>46946</v>
      </c>
      <c r="E134" s="21">
        <v>31220</v>
      </c>
      <c r="F134" s="21">
        <v>23801</v>
      </c>
      <c r="G134" s="21">
        <v>21340</v>
      </c>
      <c r="H134" s="21">
        <v>12035</v>
      </c>
      <c r="I134" s="21">
        <v>12234</v>
      </c>
      <c r="J134" s="21">
        <v>165</v>
      </c>
      <c r="K134" s="21">
        <v>905</v>
      </c>
      <c r="L134" s="21">
        <v>1890</v>
      </c>
      <c r="M134" s="21">
        <v>272</v>
      </c>
      <c r="N134" s="21">
        <v>1585</v>
      </c>
      <c r="O134" s="21">
        <v>3860</v>
      </c>
      <c r="P134" s="21">
        <v>72</v>
      </c>
      <c r="Q134" s="21">
        <v>7</v>
      </c>
      <c r="R134" s="21">
        <v>54365</v>
      </c>
      <c r="S134" s="26">
        <v>69.550699792748759</v>
      </c>
      <c r="T134" s="21">
        <v>33025</v>
      </c>
      <c r="U134" s="22">
        <v>42.25</v>
      </c>
    </row>
    <row r="135" spans="1:21" x14ac:dyDescent="0.25">
      <c r="A135" s="25"/>
      <c r="B135" s="17"/>
      <c r="C135" s="17">
        <v>-669</v>
      </c>
      <c r="D135" s="17">
        <v>-177</v>
      </c>
      <c r="E135" s="17">
        <v>-492</v>
      </c>
      <c r="F135" s="17">
        <v>-109</v>
      </c>
      <c r="G135" s="17">
        <v>-314</v>
      </c>
      <c r="H135" s="17">
        <v>-347</v>
      </c>
      <c r="I135" s="17">
        <v>-30</v>
      </c>
      <c r="J135" s="17">
        <v>1</v>
      </c>
      <c r="K135" s="17">
        <v>5</v>
      </c>
      <c r="L135" s="17">
        <v>-42</v>
      </c>
      <c r="M135" s="17">
        <v>5</v>
      </c>
      <c r="N135" s="17">
        <v>31</v>
      </c>
      <c r="O135" s="17">
        <v>127</v>
      </c>
      <c r="P135" s="17">
        <v>4</v>
      </c>
      <c r="Q135" s="17">
        <v>0</v>
      </c>
      <c r="R135" s="17">
        <v>-560</v>
      </c>
      <c r="S135" s="17">
        <v>-0.12220578652916458</v>
      </c>
      <c r="T135" s="17">
        <v>-246</v>
      </c>
      <c r="U135" s="27">
        <v>4.7121178884346193E-2</v>
      </c>
    </row>
    <row r="136" spans="1:21" x14ac:dyDescent="0.25">
      <c r="A136" s="25"/>
      <c r="B136" s="17"/>
      <c r="C136" s="17"/>
      <c r="D136" s="17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6"/>
      <c r="T136" s="21"/>
      <c r="U136" s="22"/>
    </row>
    <row r="137" spans="1:21" x14ac:dyDescent="0.25">
      <c r="A137" s="25"/>
      <c r="B137" s="17"/>
      <c r="C137" s="17"/>
      <c r="D137" s="17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6"/>
      <c r="T137" s="21"/>
      <c r="U137" s="22"/>
    </row>
    <row r="138" spans="1:21" x14ac:dyDescent="0.25">
      <c r="A138" s="25"/>
      <c r="B138" s="17"/>
      <c r="C138" s="17"/>
      <c r="D138" s="17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6"/>
      <c r="T138" s="21"/>
      <c r="U138" s="22"/>
    </row>
    <row r="139" spans="1:21" x14ac:dyDescent="0.25">
      <c r="A139" s="25"/>
      <c r="B139" s="17"/>
      <c r="C139" s="17"/>
      <c r="D139" s="17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6"/>
      <c r="T139" s="21"/>
      <c r="U139" s="22"/>
    </row>
    <row r="140" spans="1:21" ht="18.75" x14ac:dyDescent="0.3">
      <c r="A140" s="99" t="s">
        <v>77</v>
      </c>
      <c r="B140" s="99"/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</row>
    <row r="141" spans="1:21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21" ht="18.75" x14ac:dyDescent="0.3">
      <c r="A142" s="99" t="s">
        <v>78</v>
      </c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28"/>
      <c r="S142" s="28"/>
    </row>
    <row r="143" spans="1:21" ht="18.75" x14ac:dyDescent="0.3">
      <c r="A143" s="29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28"/>
      <c r="S143" s="28"/>
    </row>
    <row r="144" spans="1:21" x14ac:dyDescent="0.25">
      <c r="A144" s="97" t="s">
        <v>1</v>
      </c>
      <c r="B144" s="100" t="s">
        <v>2</v>
      </c>
      <c r="C144" s="97" t="s">
        <v>79</v>
      </c>
      <c r="D144" s="97" t="s">
        <v>80</v>
      </c>
      <c r="E144" s="97"/>
      <c r="F144" s="97"/>
      <c r="G144" s="97" t="s">
        <v>9</v>
      </c>
      <c r="H144" s="97"/>
      <c r="I144" s="97"/>
      <c r="J144" s="109" t="s">
        <v>81</v>
      </c>
      <c r="K144" s="109"/>
      <c r="L144" s="109"/>
      <c r="M144" s="109"/>
      <c r="N144" s="109"/>
      <c r="O144" s="109"/>
      <c r="P144" s="109"/>
      <c r="Q144" s="109"/>
      <c r="R144" s="2"/>
      <c r="S144" s="2"/>
    </row>
    <row r="145" spans="1:19" x14ac:dyDescent="0.25">
      <c r="A145" s="97"/>
      <c r="B145" s="100"/>
      <c r="C145" s="97"/>
      <c r="D145" s="97" t="s">
        <v>6</v>
      </c>
      <c r="E145" s="97" t="s">
        <v>7</v>
      </c>
      <c r="F145" s="97"/>
      <c r="G145" s="97" t="s">
        <v>6</v>
      </c>
      <c r="H145" s="97" t="s">
        <v>7</v>
      </c>
      <c r="I145" s="97"/>
      <c r="J145" s="117" t="s">
        <v>82</v>
      </c>
      <c r="K145" s="117"/>
      <c r="L145" s="117" t="s">
        <v>83</v>
      </c>
      <c r="M145" s="117"/>
      <c r="N145" s="117" t="s">
        <v>84</v>
      </c>
      <c r="O145" s="117"/>
      <c r="P145" s="117" t="s">
        <v>85</v>
      </c>
      <c r="Q145" s="117"/>
      <c r="R145" s="2"/>
      <c r="S145" s="2"/>
    </row>
    <row r="146" spans="1:19" ht="25.5" x14ac:dyDescent="0.25">
      <c r="A146" s="97"/>
      <c r="B146" s="100"/>
      <c r="C146" s="97"/>
      <c r="D146" s="97"/>
      <c r="E146" s="31" t="s">
        <v>12</v>
      </c>
      <c r="F146" s="31" t="s">
        <v>13</v>
      </c>
      <c r="G146" s="97"/>
      <c r="H146" s="31" t="s">
        <v>12</v>
      </c>
      <c r="I146" s="31" t="s">
        <v>13</v>
      </c>
      <c r="J146" s="14" t="s">
        <v>72</v>
      </c>
      <c r="K146" s="14" t="s">
        <v>73</v>
      </c>
      <c r="L146" s="14" t="s">
        <v>72</v>
      </c>
      <c r="M146" s="14" t="s">
        <v>73</v>
      </c>
      <c r="N146" s="14" t="s">
        <v>72</v>
      </c>
      <c r="O146" s="14" t="s">
        <v>73</v>
      </c>
      <c r="P146" s="14" t="s">
        <v>72</v>
      </c>
      <c r="Q146" s="14" t="s">
        <v>73</v>
      </c>
      <c r="R146" s="2"/>
      <c r="S146" s="2"/>
    </row>
    <row r="147" spans="1:19" x14ac:dyDescent="0.25">
      <c r="A147" s="5">
        <v>1</v>
      </c>
      <c r="B147" t="s">
        <v>18</v>
      </c>
      <c r="C147">
        <v>5544</v>
      </c>
      <c r="D147">
        <v>5544</v>
      </c>
      <c r="E147">
        <v>3096</v>
      </c>
      <c r="F147">
        <v>2448</v>
      </c>
      <c r="G147">
        <v>0</v>
      </c>
      <c r="H147">
        <v>0</v>
      </c>
      <c r="I147">
        <v>0</v>
      </c>
      <c r="J147">
        <v>1257</v>
      </c>
      <c r="K147">
        <v>22.67</v>
      </c>
      <c r="L147">
        <v>2349</v>
      </c>
      <c r="M147">
        <v>42.37</v>
      </c>
      <c r="N147">
        <v>1181</v>
      </c>
      <c r="O147">
        <v>21.3</v>
      </c>
      <c r="P147">
        <v>757</v>
      </c>
      <c r="Q147">
        <v>13.65</v>
      </c>
      <c r="R147" s="2"/>
      <c r="S147" s="32"/>
    </row>
    <row r="148" spans="1:19" x14ac:dyDescent="0.25">
      <c r="A148" s="6">
        <v>2</v>
      </c>
      <c r="B148" t="s">
        <v>19</v>
      </c>
      <c r="C148">
        <v>9285</v>
      </c>
      <c r="D148">
        <v>9285</v>
      </c>
      <c r="E148">
        <v>5924</v>
      </c>
      <c r="F148">
        <v>3361</v>
      </c>
      <c r="G148">
        <v>0</v>
      </c>
      <c r="H148">
        <v>0</v>
      </c>
      <c r="I148">
        <v>0</v>
      </c>
      <c r="J148">
        <v>2738</v>
      </c>
      <c r="K148">
        <v>29.49</v>
      </c>
      <c r="L148">
        <v>3627</v>
      </c>
      <c r="M148">
        <v>39.06</v>
      </c>
      <c r="N148">
        <v>1397</v>
      </c>
      <c r="O148">
        <v>15.05</v>
      </c>
      <c r="P148">
        <v>1523</v>
      </c>
      <c r="Q148">
        <v>16.399999999999999</v>
      </c>
      <c r="R148" s="2"/>
      <c r="S148" s="32"/>
    </row>
    <row r="149" spans="1:19" x14ac:dyDescent="0.25">
      <c r="A149" s="6">
        <v>3</v>
      </c>
      <c r="B149" t="s">
        <v>20</v>
      </c>
      <c r="C149">
        <v>4353</v>
      </c>
      <c r="D149">
        <v>4353</v>
      </c>
      <c r="E149">
        <v>2533</v>
      </c>
      <c r="F149">
        <v>1820</v>
      </c>
      <c r="G149">
        <v>0</v>
      </c>
      <c r="H149">
        <v>0</v>
      </c>
      <c r="I149">
        <v>0</v>
      </c>
      <c r="J149">
        <v>1303</v>
      </c>
      <c r="K149">
        <v>29.93</v>
      </c>
      <c r="L149">
        <v>2000</v>
      </c>
      <c r="M149">
        <v>45.95</v>
      </c>
      <c r="N149">
        <v>500</v>
      </c>
      <c r="O149">
        <v>11.49</v>
      </c>
      <c r="P149">
        <v>550</v>
      </c>
      <c r="Q149">
        <v>12.63</v>
      </c>
      <c r="R149" s="2"/>
      <c r="S149" s="32"/>
    </row>
    <row r="150" spans="1:19" x14ac:dyDescent="0.25">
      <c r="A150" s="6">
        <v>4</v>
      </c>
      <c r="B150" t="s">
        <v>21</v>
      </c>
      <c r="C150">
        <v>5599</v>
      </c>
      <c r="D150">
        <v>5599</v>
      </c>
      <c r="E150">
        <v>3398</v>
      </c>
      <c r="F150">
        <v>2201</v>
      </c>
      <c r="G150">
        <v>0</v>
      </c>
      <c r="H150">
        <v>0</v>
      </c>
      <c r="I150">
        <v>0</v>
      </c>
      <c r="J150">
        <v>1479</v>
      </c>
      <c r="K150">
        <v>26.42</v>
      </c>
      <c r="L150">
        <v>2366</v>
      </c>
      <c r="M150">
        <v>42.26</v>
      </c>
      <c r="N150">
        <v>1149</v>
      </c>
      <c r="O150">
        <v>20.52</v>
      </c>
      <c r="P150">
        <v>605</v>
      </c>
      <c r="Q150">
        <v>10.81</v>
      </c>
      <c r="R150" s="2"/>
      <c r="S150" s="32"/>
    </row>
    <row r="151" spans="1:19" x14ac:dyDescent="0.25">
      <c r="A151" s="6">
        <v>5</v>
      </c>
      <c r="B151" t="s">
        <v>22</v>
      </c>
      <c r="C151">
        <v>5629</v>
      </c>
      <c r="D151">
        <v>5629</v>
      </c>
      <c r="E151">
        <v>3218</v>
      </c>
      <c r="F151">
        <v>2411</v>
      </c>
      <c r="G151">
        <v>0</v>
      </c>
      <c r="H151">
        <v>0</v>
      </c>
      <c r="I151">
        <v>0</v>
      </c>
      <c r="J151">
        <v>806</v>
      </c>
      <c r="K151">
        <v>14.32</v>
      </c>
      <c r="L151">
        <v>2147</v>
      </c>
      <c r="M151">
        <v>38.14</v>
      </c>
      <c r="N151">
        <v>1333</v>
      </c>
      <c r="O151">
        <v>23.68</v>
      </c>
      <c r="P151">
        <v>1343</v>
      </c>
      <c r="Q151">
        <v>23.86</v>
      </c>
      <c r="R151" s="2"/>
      <c r="S151" s="32"/>
    </row>
    <row r="152" spans="1:19" x14ac:dyDescent="0.25">
      <c r="A152" s="6">
        <v>6</v>
      </c>
      <c r="B152" t="s">
        <v>23</v>
      </c>
      <c r="C152">
        <v>3467</v>
      </c>
      <c r="D152">
        <v>3467</v>
      </c>
      <c r="E152">
        <v>2056</v>
      </c>
      <c r="F152">
        <v>1411</v>
      </c>
      <c r="G152">
        <v>0</v>
      </c>
      <c r="H152">
        <v>0</v>
      </c>
      <c r="I152">
        <v>0</v>
      </c>
      <c r="J152">
        <v>1228</v>
      </c>
      <c r="K152">
        <v>35.42</v>
      </c>
      <c r="L152">
        <v>1281</v>
      </c>
      <c r="M152">
        <v>36.950000000000003</v>
      </c>
      <c r="N152">
        <v>525</v>
      </c>
      <c r="O152">
        <v>15.14</v>
      </c>
      <c r="P152">
        <v>433</v>
      </c>
      <c r="Q152">
        <v>12.49</v>
      </c>
      <c r="R152" s="2"/>
      <c r="S152" s="32"/>
    </row>
    <row r="153" spans="1:19" x14ac:dyDescent="0.25">
      <c r="A153" s="6">
        <v>7</v>
      </c>
      <c r="B153" t="s">
        <v>24</v>
      </c>
      <c r="C153">
        <v>2942</v>
      </c>
      <c r="D153">
        <v>2942</v>
      </c>
      <c r="E153">
        <v>1576</v>
      </c>
      <c r="F153">
        <v>1366</v>
      </c>
      <c r="G153">
        <v>0</v>
      </c>
      <c r="H153">
        <v>0</v>
      </c>
      <c r="I153">
        <v>0</v>
      </c>
      <c r="J153">
        <v>353</v>
      </c>
      <c r="K153">
        <v>12</v>
      </c>
      <c r="L153">
        <v>1004</v>
      </c>
      <c r="M153">
        <v>34.130000000000003</v>
      </c>
      <c r="N153">
        <v>858</v>
      </c>
      <c r="O153">
        <v>29.16</v>
      </c>
      <c r="P153">
        <v>727</v>
      </c>
      <c r="Q153">
        <v>24.71</v>
      </c>
      <c r="R153" s="2"/>
      <c r="S153" s="32"/>
    </row>
    <row r="154" spans="1:19" x14ac:dyDescent="0.25">
      <c r="A154" s="6">
        <v>8</v>
      </c>
      <c r="B154" t="s">
        <v>25</v>
      </c>
      <c r="C154">
        <v>3325</v>
      </c>
      <c r="D154">
        <v>3325</v>
      </c>
      <c r="E154">
        <v>1783</v>
      </c>
      <c r="F154">
        <v>1542</v>
      </c>
      <c r="G154">
        <v>0</v>
      </c>
      <c r="H154">
        <v>0</v>
      </c>
      <c r="I154">
        <v>0</v>
      </c>
      <c r="J154">
        <v>695</v>
      </c>
      <c r="K154">
        <v>20.9</v>
      </c>
      <c r="L154">
        <v>1381</v>
      </c>
      <c r="M154">
        <v>41.53</v>
      </c>
      <c r="N154">
        <v>647</v>
      </c>
      <c r="O154">
        <v>19.46</v>
      </c>
      <c r="P154">
        <v>602</v>
      </c>
      <c r="Q154">
        <v>18.11</v>
      </c>
      <c r="R154" s="2"/>
      <c r="S154" s="32"/>
    </row>
    <row r="155" spans="1:19" x14ac:dyDescent="0.25">
      <c r="A155" s="6">
        <v>9</v>
      </c>
      <c r="B155" t="s">
        <v>26</v>
      </c>
      <c r="C155">
        <v>5524</v>
      </c>
      <c r="D155">
        <v>5524</v>
      </c>
      <c r="E155">
        <v>3413</v>
      </c>
      <c r="F155">
        <v>2111</v>
      </c>
      <c r="G155">
        <v>0</v>
      </c>
      <c r="H155">
        <v>0</v>
      </c>
      <c r="I155">
        <v>0</v>
      </c>
      <c r="J155">
        <v>1335</v>
      </c>
      <c r="K155">
        <v>24.17</v>
      </c>
      <c r="L155">
        <v>1828</v>
      </c>
      <c r="M155">
        <v>33.090000000000003</v>
      </c>
      <c r="N155">
        <v>1238</v>
      </c>
      <c r="O155">
        <v>22.41</v>
      </c>
      <c r="P155">
        <v>1123</v>
      </c>
      <c r="Q155">
        <v>20.329999999999998</v>
      </c>
      <c r="R155" s="2"/>
      <c r="S155" s="32"/>
    </row>
    <row r="156" spans="1:19" x14ac:dyDescent="0.25">
      <c r="A156" s="6">
        <v>10</v>
      </c>
      <c r="B156" t="s">
        <v>27</v>
      </c>
      <c r="C156">
        <v>5292</v>
      </c>
      <c r="D156">
        <v>5292</v>
      </c>
      <c r="E156">
        <v>2986</v>
      </c>
      <c r="F156">
        <v>2306</v>
      </c>
      <c r="G156">
        <v>0</v>
      </c>
      <c r="H156">
        <v>0</v>
      </c>
      <c r="I156">
        <v>0</v>
      </c>
      <c r="J156">
        <v>910</v>
      </c>
      <c r="K156">
        <v>17.2</v>
      </c>
      <c r="L156">
        <v>2224</v>
      </c>
      <c r="M156">
        <v>42.03</v>
      </c>
      <c r="N156">
        <v>1208</v>
      </c>
      <c r="O156">
        <v>22.83</v>
      </c>
      <c r="P156">
        <v>950</v>
      </c>
      <c r="Q156">
        <v>17.95</v>
      </c>
      <c r="R156" s="2"/>
      <c r="S156" s="32"/>
    </row>
    <row r="157" spans="1:19" x14ac:dyDescent="0.25">
      <c r="A157" s="6">
        <v>11</v>
      </c>
      <c r="B157" t="s">
        <v>28</v>
      </c>
      <c r="C157">
        <v>2245</v>
      </c>
      <c r="D157">
        <v>2245</v>
      </c>
      <c r="E157">
        <v>1337</v>
      </c>
      <c r="F157">
        <v>908</v>
      </c>
      <c r="G157">
        <v>0</v>
      </c>
      <c r="H157">
        <v>0</v>
      </c>
      <c r="I157">
        <v>0</v>
      </c>
      <c r="J157">
        <v>235</v>
      </c>
      <c r="K157">
        <v>10.47</v>
      </c>
      <c r="L157">
        <v>949</v>
      </c>
      <c r="M157">
        <v>42.27</v>
      </c>
      <c r="N157">
        <v>597</v>
      </c>
      <c r="O157">
        <v>26.59</v>
      </c>
      <c r="P157">
        <v>464</v>
      </c>
      <c r="Q157">
        <v>20.67</v>
      </c>
      <c r="R157" s="2"/>
      <c r="S157" s="32"/>
    </row>
    <row r="158" spans="1:19" x14ac:dyDescent="0.25">
      <c r="A158" s="6">
        <v>12</v>
      </c>
      <c r="B158" t="s">
        <v>29</v>
      </c>
      <c r="C158">
        <v>3180</v>
      </c>
      <c r="D158">
        <v>3180</v>
      </c>
      <c r="E158">
        <v>2084</v>
      </c>
      <c r="F158">
        <v>1096</v>
      </c>
      <c r="G158">
        <v>0</v>
      </c>
      <c r="H158">
        <v>0</v>
      </c>
      <c r="I158">
        <v>0</v>
      </c>
      <c r="J158">
        <v>979</v>
      </c>
      <c r="K158">
        <v>30.79</v>
      </c>
      <c r="L158">
        <v>1288</v>
      </c>
      <c r="M158">
        <v>40.5</v>
      </c>
      <c r="N158">
        <v>483</v>
      </c>
      <c r="O158">
        <v>15.19</v>
      </c>
      <c r="P158">
        <v>430</v>
      </c>
      <c r="Q158">
        <v>13.52</v>
      </c>
      <c r="R158" s="2"/>
      <c r="S158" s="32"/>
    </row>
    <row r="159" spans="1:19" x14ac:dyDescent="0.25">
      <c r="A159" s="6">
        <v>13</v>
      </c>
      <c r="B159" t="s">
        <v>30</v>
      </c>
      <c r="C159">
        <v>6512</v>
      </c>
      <c r="D159">
        <v>6512</v>
      </c>
      <c r="E159">
        <v>3559</v>
      </c>
      <c r="F159">
        <v>2953</v>
      </c>
      <c r="G159">
        <v>0</v>
      </c>
      <c r="H159">
        <v>0</v>
      </c>
      <c r="I159">
        <v>0</v>
      </c>
      <c r="J159">
        <v>569</v>
      </c>
      <c r="K159">
        <v>8.74</v>
      </c>
      <c r="L159">
        <v>1761</v>
      </c>
      <c r="M159">
        <v>27.04</v>
      </c>
      <c r="N159">
        <v>1595</v>
      </c>
      <c r="O159">
        <v>24.49</v>
      </c>
      <c r="P159">
        <v>2587</v>
      </c>
      <c r="Q159">
        <v>39.729999999999997</v>
      </c>
      <c r="R159" s="2"/>
      <c r="S159" s="32"/>
    </row>
    <row r="160" spans="1:19" x14ac:dyDescent="0.25">
      <c r="A160" s="6">
        <v>14</v>
      </c>
      <c r="B160" t="s">
        <v>31</v>
      </c>
      <c r="C160">
        <v>4447</v>
      </c>
      <c r="D160">
        <v>4447</v>
      </c>
      <c r="E160">
        <v>2519</v>
      </c>
      <c r="F160">
        <v>1928</v>
      </c>
      <c r="G160">
        <v>0</v>
      </c>
      <c r="H160">
        <v>0</v>
      </c>
      <c r="I160">
        <v>0</v>
      </c>
      <c r="J160">
        <v>1530</v>
      </c>
      <c r="K160">
        <v>34.409999999999997</v>
      </c>
      <c r="L160">
        <v>1596</v>
      </c>
      <c r="M160">
        <v>35.89</v>
      </c>
      <c r="N160">
        <v>730</v>
      </c>
      <c r="O160">
        <v>16.420000000000002</v>
      </c>
      <c r="P160">
        <v>591</v>
      </c>
      <c r="Q160">
        <v>13.29</v>
      </c>
      <c r="R160" s="2"/>
      <c r="S160" s="32"/>
    </row>
    <row r="161" spans="1:19" x14ac:dyDescent="0.25">
      <c r="A161" s="6">
        <v>15</v>
      </c>
      <c r="B161" t="s">
        <v>32</v>
      </c>
      <c r="C161">
        <v>3022</v>
      </c>
      <c r="D161">
        <v>3022</v>
      </c>
      <c r="E161">
        <v>1653</v>
      </c>
      <c r="F161">
        <v>1369</v>
      </c>
      <c r="G161">
        <v>0</v>
      </c>
      <c r="H161">
        <v>0</v>
      </c>
      <c r="I161">
        <v>0</v>
      </c>
      <c r="J161">
        <v>945</v>
      </c>
      <c r="K161">
        <v>31.27</v>
      </c>
      <c r="L161">
        <v>1277</v>
      </c>
      <c r="M161">
        <v>42.26</v>
      </c>
      <c r="N161">
        <v>393</v>
      </c>
      <c r="O161">
        <v>13</v>
      </c>
      <c r="P161">
        <v>407</v>
      </c>
      <c r="Q161">
        <v>13.47</v>
      </c>
      <c r="R161" s="2"/>
      <c r="S161" s="32"/>
    </row>
    <row r="162" spans="1:19" x14ac:dyDescent="0.25">
      <c r="A162" s="6">
        <v>16</v>
      </c>
      <c r="B162" t="s">
        <v>33</v>
      </c>
      <c r="C162">
        <v>4724</v>
      </c>
      <c r="D162">
        <v>4724</v>
      </c>
      <c r="E162">
        <v>2532</v>
      </c>
      <c r="F162">
        <v>2192</v>
      </c>
      <c r="G162">
        <v>0</v>
      </c>
      <c r="H162">
        <v>0</v>
      </c>
      <c r="I162">
        <v>0</v>
      </c>
      <c r="J162">
        <v>1278</v>
      </c>
      <c r="K162">
        <v>27.05</v>
      </c>
      <c r="L162">
        <v>2395</v>
      </c>
      <c r="M162">
        <v>50.7</v>
      </c>
      <c r="N162">
        <v>629</v>
      </c>
      <c r="O162">
        <v>13.31</v>
      </c>
      <c r="P162">
        <v>422</v>
      </c>
      <c r="Q162">
        <v>8.93</v>
      </c>
      <c r="R162" s="2"/>
      <c r="S162" s="32"/>
    </row>
    <row r="163" spans="1:19" x14ac:dyDescent="0.25">
      <c r="A163" s="6">
        <v>17</v>
      </c>
      <c r="B163" t="s">
        <v>34</v>
      </c>
      <c r="C163">
        <v>2442</v>
      </c>
      <c r="D163">
        <v>2442</v>
      </c>
      <c r="E163">
        <v>1365</v>
      </c>
      <c r="F163">
        <v>1077</v>
      </c>
      <c r="G163">
        <v>0</v>
      </c>
      <c r="H163">
        <v>0</v>
      </c>
      <c r="I163">
        <v>0</v>
      </c>
      <c r="J163">
        <v>623</v>
      </c>
      <c r="K163">
        <v>25.51</v>
      </c>
      <c r="L163">
        <v>1041</v>
      </c>
      <c r="M163">
        <v>42.63</v>
      </c>
      <c r="N163">
        <v>471</v>
      </c>
      <c r="O163">
        <v>19.29</v>
      </c>
      <c r="P163">
        <v>307</v>
      </c>
      <c r="Q163">
        <v>12.57</v>
      </c>
      <c r="R163" s="2"/>
      <c r="S163" s="32"/>
    </row>
    <row r="164" spans="1:19" x14ac:dyDescent="0.25">
      <c r="A164" s="6">
        <v>18</v>
      </c>
      <c r="B164" t="s">
        <v>35</v>
      </c>
      <c r="C164">
        <v>3278</v>
      </c>
      <c r="D164">
        <v>3278</v>
      </c>
      <c r="E164">
        <v>1776</v>
      </c>
      <c r="F164">
        <v>1502</v>
      </c>
      <c r="G164">
        <v>0</v>
      </c>
      <c r="H164">
        <v>0</v>
      </c>
      <c r="I164">
        <v>0</v>
      </c>
      <c r="J164">
        <v>760</v>
      </c>
      <c r="K164">
        <v>23.18</v>
      </c>
      <c r="L164">
        <v>1344</v>
      </c>
      <c r="M164">
        <v>41</v>
      </c>
      <c r="N164">
        <v>661</v>
      </c>
      <c r="O164">
        <v>20.16</v>
      </c>
      <c r="P164">
        <v>513</v>
      </c>
      <c r="Q164">
        <v>15.65</v>
      </c>
      <c r="R164" s="2"/>
      <c r="S164" s="32"/>
    </row>
    <row r="165" spans="1:19" x14ac:dyDescent="0.25">
      <c r="A165" s="6">
        <v>19</v>
      </c>
      <c r="B165" t="s">
        <v>36</v>
      </c>
      <c r="C165">
        <v>5201</v>
      </c>
      <c r="D165">
        <v>5201</v>
      </c>
      <c r="E165">
        <v>3010</v>
      </c>
      <c r="F165">
        <v>2191</v>
      </c>
      <c r="G165">
        <v>0</v>
      </c>
      <c r="H165">
        <v>0</v>
      </c>
      <c r="I165">
        <v>0</v>
      </c>
      <c r="J165">
        <v>950</v>
      </c>
      <c r="K165">
        <v>18.27</v>
      </c>
      <c r="L165">
        <v>2299</v>
      </c>
      <c r="M165">
        <v>44.2</v>
      </c>
      <c r="N165">
        <v>1116</v>
      </c>
      <c r="O165">
        <v>21.46</v>
      </c>
      <c r="P165">
        <v>836</v>
      </c>
      <c r="Q165">
        <v>16.07</v>
      </c>
      <c r="R165" s="2"/>
      <c r="S165" s="32"/>
    </row>
    <row r="166" spans="1:19" x14ac:dyDescent="0.25">
      <c r="A166" s="7">
        <v>20</v>
      </c>
      <c r="B166" t="s">
        <v>37</v>
      </c>
      <c r="C166">
        <v>3686</v>
      </c>
      <c r="D166">
        <v>3686</v>
      </c>
      <c r="E166">
        <v>2126</v>
      </c>
      <c r="F166">
        <v>1560</v>
      </c>
      <c r="G166">
        <v>0</v>
      </c>
      <c r="H166">
        <v>0</v>
      </c>
      <c r="I166">
        <v>0</v>
      </c>
      <c r="J166">
        <v>1059</v>
      </c>
      <c r="K166">
        <v>28.73</v>
      </c>
      <c r="L166">
        <v>1600</v>
      </c>
      <c r="M166">
        <v>43.41</v>
      </c>
      <c r="N166">
        <v>565</v>
      </c>
      <c r="O166">
        <v>15.33</v>
      </c>
      <c r="P166">
        <v>462</v>
      </c>
      <c r="Q166">
        <v>12.53</v>
      </c>
      <c r="R166" s="2"/>
      <c r="S166" s="32"/>
    </row>
    <row r="167" spans="1:19" x14ac:dyDescent="0.25">
      <c r="A167" s="98" t="s">
        <v>38</v>
      </c>
      <c r="B167" s="98"/>
      <c r="C167" s="33">
        <v>89697</v>
      </c>
      <c r="D167" s="33">
        <v>89697</v>
      </c>
      <c r="E167" s="33">
        <v>51944</v>
      </c>
      <c r="F167" s="33">
        <v>37753</v>
      </c>
      <c r="G167" s="33">
        <v>0</v>
      </c>
      <c r="H167" s="33">
        <v>0</v>
      </c>
      <c r="I167" s="33">
        <v>0</v>
      </c>
      <c r="J167" s="33">
        <v>21032</v>
      </c>
      <c r="K167" s="34">
        <v>23.447829916273676</v>
      </c>
      <c r="L167" s="33">
        <v>35757</v>
      </c>
      <c r="M167" s="34">
        <v>39.864209505334628</v>
      </c>
      <c r="N167" s="33">
        <v>17276</v>
      </c>
      <c r="O167" s="34">
        <v>19.260398898513884</v>
      </c>
      <c r="P167" s="33">
        <v>15632</v>
      </c>
      <c r="Q167" s="34">
        <v>17.427561679877812</v>
      </c>
      <c r="R167" s="35"/>
      <c r="S167" s="32"/>
    </row>
    <row r="168" spans="1:19" x14ac:dyDescent="0.25">
      <c r="A168" s="1"/>
      <c r="B168" s="2"/>
      <c r="C168" s="36">
        <v>89258</v>
      </c>
      <c r="D168" s="36">
        <v>89252</v>
      </c>
      <c r="E168" s="36">
        <v>51686</v>
      </c>
      <c r="F168" s="36">
        <v>37566</v>
      </c>
      <c r="G168" s="36">
        <v>6</v>
      </c>
      <c r="H168" s="36">
        <v>3</v>
      </c>
      <c r="I168" s="36">
        <v>3</v>
      </c>
      <c r="J168" s="36">
        <v>21138</v>
      </c>
      <c r="K168" s="32">
        <v>23.683502890691525</v>
      </c>
      <c r="L168" s="36">
        <v>35805</v>
      </c>
      <c r="M168" s="32">
        <v>40.116748084076548</v>
      </c>
      <c r="N168" s="36">
        <v>17091</v>
      </c>
      <c r="O168" s="32">
        <v>19.149150719311613</v>
      </c>
      <c r="P168" s="36">
        <v>15218</v>
      </c>
      <c r="Q168" s="32">
        <v>17.050598305920314</v>
      </c>
      <c r="R168" s="2"/>
      <c r="S168" s="2"/>
    </row>
    <row r="169" spans="1:19" x14ac:dyDescent="0.25">
      <c r="A169" s="1"/>
      <c r="B169" s="2"/>
      <c r="C169" s="36">
        <v>439</v>
      </c>
      <c r="D169" s="36">
        <v>445</v>
      </c>
      <c r="E169" s="36">
        <v>258</v>
      </c>
      <c r="F169" s="36">
        <v>187</v>
      </c>
      <c r="G169" s="36">
        <v>-6</v>
      </c>
      <c r="H169" s="36">
        <v>-3</v>
      </c>
      <c r="I169" s="36">
        <v>-3</v>
      </c>
      <c r="J169" s="36">
        <v>-106</v>
      </c>
      <c r="K169" s="36">
        <v>-0.23567297441784874</v>
      </c>
      <c r="L169" s="36">
        <v>-48</v>
      </c>
      <c r="M169" s="36">
        <v>-0.25253857874191965</v>
      </c>
      <c r="N169" s="36">
        <v>185</v>
      </c>
      <c r="O169" s="36">
        <v>0.11124817920227059</v>
      </c>
      <c r="P169" s="36">
        <v>414</v>
      </c>
      <c r="Q169" s="36">
        <v>0.37696337395749779</v>
      </c>
      <c r="R169" s="2"/>
      <c r="S169" s="2"/>
    </row>
    <row r="170" spans="1:19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8.75" x14ac:dyDescent="0.3">
      <c r="A175" s="99" t="s">
        <v>77</v>
      </c>
      <c r="B175" s="99"/>
      <c r="C175" s="99"/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</row>
    <row r="176" spans="1:19" ht="18.75" x14ac:dyDescent="0.3">
      <c r="A176" s="99" t="s">
        <v>86</v>
      </c>
      <c r="B176" s="99"/>
      <c r="C176" s="99"/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99"/>
    </row>
    <row r="177" spans="1:19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x14ac:dyDescent="0.25">
      <c r="A178" s="97" t="s">
        <v>1</v>
      </c>
      <c r="B178" s="100" t="s">
        <v>2</v>
      </c>
      <c r="C178" s="100" t="s">
        <v>79</v>
      </c>
      <c r="D178" s="115" t="s">
        <v>56</v>
      </c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97" t="s">
        <v>57</v>
      </c>
      <c r="Q178" s="97"/>
      <c r="R178" s="97"/>
      <c r="S178" s="97"/>
    </row>
    <row r="179" spans="1:19" x14ac:dyDescent="0.25">
      <c r="A179" s="97"/>
      <c r="B179" s="100"/>
      <c r="C179" s="100"/>
      <c r="D179" s="111" t="s">
        <v>58</v>
      </c>
      <c r="E179" s="111" t="s">
        <v>59</v>
      </c>
      <c r="F179" s="111" t="s">
        <v>60</v>
      </c>
      <c r="G179" s="111" t="s">
        <v>61</v>
      </c>
      <c r="H179" s="111" t="s">
        <v>87</v>
      </c>
      <c r="I179" s="111" t="s">
        <v>63</v>
      </c>
      <c r="J179" s="111" t="s">
        <v>88</v>
      </c>
      <c r="K179" s="111" t="s">
        <v>65</v>
      </c>
      <c r="L179" s="111" t="s">
        <v>66</v>
      </c>
      <c r="M179" s="111" t="s">
        <v>67</v>
      </c>
      <c r="N179" s="111" t="s">
        <v>89</v>
      </c>
      <c r="O179" s="111" t="s">
        <v>90</v>
      </c>
      <c r="P179" s="97" t="s">
        <v>70</v>
      </c>
      <c r="Q179" s="97"/>
      <c r="R179" s="97" t="s">
        <v>71</v>
      </c>
      <c r="S179" s="97"/>
    </row>
    <row r="180" spans="1:19" x14ac:dyDescent="0.25">
      <c r="A180" s="97"/>
      <c r="B180" s="100"/>
      <c r="C180" s="100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31" t="s">
        <v>72</v>
      </c>
      <c r="Q180" s="31" t="s">
        <v>73</v>
      </c>
      <c r="R180" s="31" t="s">
        <v>72</v>
      </c>
      <c r="S180" s="31" t="s">
        <v>73</v>
      </c>
    </row>
    <row r="181" spans="1:19" x14ac:dyDescent="0.25">
      <c r="A181" s="5">
        <v>1</v>
      </c>
      <c r="B181" t="s">
        <v>18</v>
      </c>
      <c r="C181">
        <v>5544</v>
      </c>
      <c r="D181">
        <v>2076</v>
      </c>
      <c r="E181">
        <v>2640</v>
      </c>
      <c r="F181">
        <v>202</v>
      </c>
      <c r="G181">
        <v>257</v>
      </c>
      <c r="H181">
        <v>5</v>
      </c>
      <c r="I181">
        <v>13</v>
      </c>
      <c r="J181">
        <v>110</v>
      </c>
      <c r="K181">
        <v>6</v>
      </c>
      <c r="L181">
        <v>69</v>
      </c>
      <c r="M181">
        <v>164</v>
      </c>
      <c r="N181">
        <v>2</v>
      </c>
      <c r="O181">
        <v>0</v>
      </c>
      <c r="P181">
        <v>3468</v>
      </c>
      <c r="Q181">
        <v>62.55</v>
      </c>
      <c r="R181">
        <v>828</v>
      </c>
      <c r="S181">
        <v>14.94</v>
      </c>
    </row>
    <row r="182" spans="1:19" x14ac:dyDescent="0.25">
      <c r="A182" s="6">
        <v>2</v>
      </c>
      <c r="B182" t="s">
        <v>19</v>
      </c>
      <c r="C182">
        <v>9285</v>
      </c>
      <c r="D182">
        <v>5518</v>
      </c>
      <c r="E182">
        <v>2513</v>
      </c>
      <c r="F182">
        <v>7</v>
      </c>
      <c r="G182">
        <v>427</v>
      </c>
      <c r="H182">
        <v>21</v>
      </c>
      <c r="I182">
        <v>99</v>
      </c>
      <c r="J182">
        <v>172</v>
      </c>
      <c r="K182">
        <v>47</v>
      </c>
      <c r="L182">
        <v>148</v>
      </c>
      <c r="M182">
        <v>328</v>
      </c>
      <c r="N182">
        <v>5</v>
      </c>
      <c r="O182">
        <v>0</v>
      </c>
      <c r="P182">
        <v>3767</v>
      </c>
      <c r="Q182">
        <v>40.57</v>
      </c>
      <c r="R182">
        <v>1254</v>
      </c>
      <c r="S182">
        <v>13.51</v>
      </c>
    </row>
    <row r="183" spans="1:19" x14ac:dyDescent="0.25">
      <c r="A183" s="6">
        <v>3</v>
      </c>
      <c r="B183" t="s">
        <v>20</v>
      </c>
      <c r="C183">
        <v>4353</v>
      </c>
      <c r="D183">
        <v>2649</v>
      </c>
      <c r="E183">
        <v>1298</v>
      </c>
      <c r="F183">
        <v>5</v>
      </c>
      <c r="G183">
        <v>39</v>
      </c>
      <c r="H183">
        <v>34</v>
      </c>
      <c r="I183">
        <v>27</v>
      </c>
      <c r="J183">
        <v>76</v>
      </c>
      <c r="K183">
        <v>4</v>
      </c>
      <c r="L183">
        <v>64</v>
      </c>
      <c r="M183">
        <v>157</v>
      </c>
      <c r="N183">
        <v>0</v>
      </c>
      <c r="O183">
        <v>0</v>
      </c>
      <c r="P183">
        <v>1704</v>
      </c>
      <c r="Q183">
        <v>39.15</v>
      </c>
      <c r="R183">
        <v>406</v>
      </c>
      <c r="S183">
        <v>9.33</v>
      </c>
    </row>
    <row r="184" spans="1:19" x14ac:dyDescent="0.25">
      <c r="A184" s="6">
        <v>4</v>
      </c>
      <c r="B184" t="s">
        <v>21</v>
      </c>
      <c r="C184">
        <v>5599</v>
      </c>
      <c r="D184">
        <v>923</v>
      </c>
      <c r="E184">
        <v>1528</v>
      </c>
      <c r="F184">
        <v>278</v>
      </c>
      <c r="G184">
        <v>2604</v>
      </c>
      <c r="H184">
        <v>0</v>
      </c>
      <c r="I184">
        <v>25</v>
      </c>
      <c r="J184">
        <v>81</v>
      </c>
      <c r="K184">
        <v>14</v>
      </c>
      <c r="L184">
        <v>44</v>
      </c>
      <c r="M184">
        <v>100</v>
      </c>
      <c r="N184">
        <v>2</v>
      </c>
      <c r="O184">
        <v>0</v>
      </c>
      <c r="P184">
        <v>4676</v>
      </c>
      <c r="Q184">
        <v>83.51</v>
      </c>
      <c r="R184">
        <v>3148</v>
      </c>
      <c r="S184">
        <v>56.22</v>
      </c>
    </row>
    <row r="185" spans="1:19" x14ac:dyDescent="0.25">
      <c r="A185" s="6">
        <v>5</v>
      </c>
      <c r="B185" t="s">
        <v>22</v>
      </c>
      <c r="C185">
        <v>5629</v>
      </c>
      <c r="D185">
        <v>570</v>
      </c>
      <c r="E185">
        <v>669</v>
      </c>
      <c r="F185">
        <v>2442</v>
      </c>
      <c r="G185">
        <v>1105</v>
      </c>
      <c r="H185">
        <v>12</v>
      </c>
      <c r="I185">
        <v>68</v>
      </c>
      <c r="J185">
        <v>180</v>
      </c>
      <c r="K185">
        <v>27</v>
      </c>
      <c r="L185">
        <v>154</v>
      </c>
      <c r="M185">
        <v>389</v>
      </c>
      <c r="N185">
        <v>11</v>
      </c>
      <c r="O185">
        <v>2</v>
      </c>
      <c r="P185">
        <v>5059</v>
      </c>
      <c r="Q185">
        <v>89.87</v>
      </c>
      <c r="R185">
        <v>4390</v>
      </c>
      <c r="S185">
        <v>77.989999999999995</v>
      </c>
    </row>
    <row r="186" spans="1:19" x14ac:dyDescent="0.25">
      <c r="A186" s="6">
        <v>6</v>
      </c>
      <c r="B186" t="s">
        <v>23</v>
      </c>
      <c r="C186">
        <v>3467</v>
      </c>
      <c r="D186">
        <v>1065</v>
      </c>
      <c r="E186">
        <v>400</v>
      </c>
      <c r="F186">
        <v>297</v>
      </c>
      <c r="G186">
        <v>1522</v>
      </c>
      <c r="H186">
        <v>1</v>
      </c>
      <c r="I186">
        <v>7</v>
      </c>
      <c r="J186">
        <v>32</v>
      </c>
      <c r="K186">
        <v>10</v>
      </c>
      <c r="L186">
        <v>42</v>
      </c>
      <c r="M186">
        <v>88</v>
      </c>
      <c r="N186">
        <v>3</v>
      </c>
      <c r="O186">
        <v>0</v>
      </c>
      <c r="P186">
        <v>2402</v>
      </c>
      <c r="Q186">
        <v>69.28</v>
      </c>
      <c r="R186">
        <v>2002</v>
      </c>
      <c r="S186">
        <v>57.74</v>
      </c>
    </row>
    <row r="187" spans="1:19" x14ac:dyDescent="0.25">
      <c r="A187" s="6">
        <v>7</v>
      </c>
      <c r="B187" t="s">
        <v>24</v>
      </c>
      <c r="C187">
        <v>2942</v>
      </c>
      <c r="D187">
        <v>1233</v>
      </c>
      <c r="E187">
        <v>757</v>
      </c>
      <c r="F187">
        <v>145</v>
      </c>
      <c r="G187">
        <v>375</v>
      </c>
      <c r="H187">
        <v>5</v>
      </c>
      <c r="I187">
        <v>47</v>
      </c>
      <c r="J187">
        <v>109</v>
      </c>
      <c r="K187">
        <v>24</v>
      </c>
      <c r="L187">
        <v>78</v>
      </c>
      <c r="M187">
        <v>167</v>
      </c>
      <c r="N187">
        <v>2</v>
      </c>
      <c r="O187">
        <v>0</v>
      </c>
      <c r="P187">
        <v>1709</v>
      </c>
      <c r="Q187">
        <v>58.09</v>
      </c>
      <c r="R187">
        <v>952</v>
      </c>
      <c r="S187">
        <v>32.36</v>
      </c>
    </row>
    <row r="188" spans="1:19" x14ac:dyDescent="0.25">
      <c r="A188" s="6">
        <v>8</v>
      </c>
      <c r="B188" t="s">
        <v>25</v>
      </c>
      <c r="C188">
        <v>3325</v>
      </c>
      <c r="D188">
        <v>1911</v>
      </c>
      <c r="E188">
        <v>722</v>
      </c>
      <c r="F188">
        <v>18</v>
      </c>
      <c r="G188">
        <v>346</v>
      </c>
      <c r="H188">
        <v>0</v>
      </c>
      <c r="I188">
        <v>54</v>
      </c>
      <c r="J188">
        <v>77</v>
      </c>
      <c r="K188">
        <v>9</v>
      </c>
      <c r="L188">
        <v>64</v>
      </c>
      <c r="M188">
        <v>122</v>
      </c>
      <c r="N188">
        <v>2</v>
      </c>
      <c r="O188">
        <v>0</v>
      </c>
      <c r="P188">
        <v>1414</v>
      </c>
      <c r="Q188">
        <v>42.53</v>
      </c>
      <c r="R188">
        <v>692</v>
      </c>
      <c r="S188">
        <v>20.81</v>
      </c>
    </row>
    <row r="189" spans="1:19" x14ac:dyDescent="0.25">
      <c r="A189" s="6">
        <v>9</v>
      </c>
      <c r="B189" t="s">
        <v>26</v>
      </c>
      <c r="C189">
        <v>5524</v>
      </c>
      <c r="D189">
        <v>2828</v>
      </c>
      <c r="E189">
        <v>1610</v>
      </c>
      <c r="F189">
        <v>2</v>
      </c>
      <c r="G189">
        <v>418</v>
      </c>
      <c r="H189">
        <v>2</v>
      </c>
      <c r="I189">
        <v>74</v>
      </c>
      <c r="J189">
        <v>126</v>
      </c>
      <c r="K189">
        <v>21</v>
      </c>
      <c r="L189">
        <v>148</v>
      </c>
      <c r="M189">
        <v>287</v>
      </c>
      <c r="N189">
        <v>8</v>
      </c>
      <c r="O189">
        <v>0</v>
      </c>
      <c r="P189">
        <v>2696</v>
      </c>
      <c r="Q189">
        <v>48.81</v>
      </c>
      <c r="R189">
        <v>1086</v>
      </c>
      <c r="S189">
        <v>19.66</v>
      </c>
    </row>
    <row r="190" spans="1:19" x14ac:dyDescent="0.25">
      <c r="A190" s="6">
        <v>10</v>
      </c>
      <c r="B190" t="s">
        <v>27</v>
      </c>
      <c r="C190">
        <v>5292</v>
      </c>
      <c r="D190">
        <v>333</v>
      </c>
      <c r="E190">
        <v>53</v>
      </c>
      <c r="F190">
        <v>4287</v>
      </c>
      <c r="G190">
        <v>92</v>
      </c>
      <c r="H190">
        <v>23</v>
      </c>
      <c r="I190">
        <v>111</v>
      </c>
      <c r="J190">
        <v>86</v>
      </c>
      <c r="K190">
        <v>6</v>
      </c>
      <c r="L190">
        <v>90</v>
      </c>
      <c r="M190">
        <v>207</v>
      </c>
      <c r="N190">
        <v>3</v>
      </c>
      <c r="O190">
        <v>1</v>
      </c>
      <c r="P190">
        <v>4959</v>
      </c>
      <c r="Q190">
        <v>93.71</v>
      </c>
      <c r="R190">
        <v>4906</v>
      </c>
      <c r="S190">
        <v>92.71</v>
      </c>
    </row>
    <row r="191" spans="1:19" x14ac:dyDescent="0.25">
      <c r="A191" s="6">
        <v>11</v>
      </c>
      <c r="B191" t="s">
        <v>28</v>
      </c>
      <c r="C191">
        <v>2245</v>
      </c>
      <c r="D191">
        <v>1271</v>
      </c>
      <c r="E191">
        <v>648</v>
      </c>
      <c r="F191">
        <v>5</v>
      </c>
      <c r="G191">
        <v>40</v>
      </c>
      <c r="H191">
        <v>0</v>
      </c>
      <c r="I191">
        <v>12</v>
      </c>
      <c r="J191">
        <v>65</v>
      </c>
      <c r="K191">
        <v>11</v>
      </c>
      <c r="L191">
        <v>49</v>
      </c>
      <c r="M191">
        <v>140</v>
      </c>
      <c r="N191">
        <v>4</v>
      </c>
      <c r="O191">
        <v>0</v>
      </c>
      <c r="P191">
        <v>974</v>
      </c>
      <c r="Q191">
        <v>43.39</v>
      </c>
      <c r="R191">
        <v>326</v>
      </c>
      <c r="S191">
        <v>14.52</v>
      </c>
    </row>
    <row r="192" spans="1:19" x14ac:dyDescent="0.25">
      <c r="A192" s="6">
        <v>12</v>
      </c>
      <c r="B192" t="s">
        <v>29</v>
      </c>
      <c r="C192">
        <v>3180</v>
      </c>
      <c r="D192">
        <v>1563</v>
      </c>
      <c r="E192">
        <v>1215</v>
      </c>
      <c r="F192">
        <v>200</v>
      </c>
      <c r="G192">
        <v>21</v>
      </c>
      <c r="H192">
        <v>8</v>
      </c>
      <c r="I192">
        <v>3</v>
      </c>
      <c r="J192">
        <v>66</v>
      </c>
      <c r="K192">
        <v>2</v>
      </c>
      <c r="L192">
        <v>30</v>
      </c>
      <c r="M192">
        <v>71</v>
      </c>
      <c r="N192">
        <v>0</v>
      </c>
      <c r="O192">
        <v>1</v>
      </c>
      <c r="P192">
        <v>1617</v>
      </c>
      <c r="Q192">
        <v>50.85</v>
      </c>
      <c r="R192">
        <v>402</v>
      </c>
      <c r="S192">
        <v>12.64</v>
      </c>
    </row>
    <row r="193" spans="1:19" x14ac:dyDescent="0.25">
      <c r="A193" s="6">
        <v>13</v>
      </c>
      <c r="B193" t="s">
        <v>30</v>
      </c>
      <c r="C193">
        <v>6512</v>
      </c>
      <c r="D193">
        <v>549</v>
      </c>
      <c r="E193">
        <v>250</v>
      </c>
      <c r="F193">
        <v>3141</v>
      </c>
      <c r="G193">
        <v>782</v>
      </c>
      <c r="H193">
        <v>38</v>
      </c>
      <c r="I193">
        <v>156</v>
      </c>
      <c r="J193">
        <v>367</v>
      </c>
      <c r="K193">
        <v>20</v>
      </c>
      <c r="L193">
        <v>247</v>
      </c>
      <c r="M193">
        <v>924</v>
      </c>
      <c r="N193">
        <v>32</v>
      </c>
      <c r="O193">
        <v>6</v>
      </c>
      <c r="P193">
        <v>5963</v>
      </c>
      <c r="Q193">
        <v>91.57</v>
      </c>
      <c r="R193">
        <v>5713</v>
      </c>
      <c r="S193">
        <v>87.73</v>
      </c>
    </row>
    <row r="194" spans="1:19" x14ac:dyDescent="0.25">
      <c r="A194" s="6">
        <v>14</v>
      </c>
      <c r="B194" t="s">
        <v>31</v>
      </c>
      <c r="C194">
        <v>4447</v>
      </c>
      <c r="D194">
        <v>1941</v>
      </c>
      <c r="E194">
        <v>1352</v>
      </c>
      <c r="F194">
        <v>515</v>
      </c>
      <c r="G194">
        <v>320</v>
      </c>
      <c r="H194">
        <v>3</v>
      </c>
      <c r="I194">
        <v>60</v>
      </c>
      <c r="J194">
        <v>68</v>
      </c>
      <c r="K194">
        <v>21</v>
      </c>
      <c r="L194">
        <v>39</v>
      </c>
      <c r="M194">
        <v>127</v>
      </c>
      <c r="N194">
        <v>1</v>
      </c>
      <c r="O194">
        <v>0</v>
      </c>
      <c r="P194">
        <v>2506</v>
      </c>
      <c r="Q194">
        <v>56.35</v>
      </c>
      <c r="R194">
        <v>1154</v>
      </c>
      <c r="S194">
        <v>25.95</v>
      </c>
    </row>
    <row r="195" spans="1:19" x14ac:dyDescent="0.25">
      <c r="A195" s="6">
        <v>15</v>
      </c>
      <c r="B195" t="s">
        <v>32</v>
      </c>
      <c r="C195">
        <v>3022</v>
      </c>
      <c r="D195">
        <v>201</v>
      </c>
      <c r="E195">
        <v>6</v>
      </c>
      <c r="F195">
        <v>1160</v>
      </c>
      <c r="G195">
        <v>1562</v>
      </c>
      <c r="H195">
        <v>0</v>
      </c>
      <c r="I195">
        <v>15</v>
      </c>
      <c r="J195">
        <v>17</v>
      </c>
      <c r="K195">
        <v>0</v>
      </c>
      <c r="L195">
        <v>31</v>
      </c>
      <c r="M195">
        <v>30</v>
      </c>
      <c r="N195">
        <v>0</v>
      </c>
      <c r="O195">
        <v>0</v>
      </c>
      <c r="P195">
        <v>2821</v>
      </c>
      <c r="Q195">
        <v>93.35</v>
      </c>
      <c r="R195">
        <v>2815</v>
      </c>
      <c r="S195">
        <v>93.15</v>
      </c>
    </row>
    <row r="196" spans="1:19" x14ac:dyDescent="0.25">
      <c r="A196" s="6">
        <v>16</v>
      </c>
      <c r="B196" t="s">
        <v>33</v>
      </c>
      <c r="C196">
        <v>4724</v>
      </c>
      <c r="D196">
        <v>947</v>
      </c>
      <c r="E196">
        <v>1240</v>
      </c>
      <c r="F196">
        <v>348</v>
      </c>
      <c r="G196">
        <v>2003</v>
      </c>
      <c r="H196">
        <v>8</v>
      </c>
      <c r="I196">
        <v>23</v>
      </c>
      <c r="J196">
        <v>46</v>
      </c>
      <c r="K196">
        <v>8</v>
      </c>
      <c r="L196">
        <v>43</v>
      </c>
      <c r="M196">
        <v>58</v>
      </c>
      <c r="N196">
        <v>0</v>
      </c>
      <c r="O196">
        <v>0</v>
      </c>
      <c r="P196">
        <v>3777</v>
      </c>
      <c r="Q196">
        <v>79.95</v>
      </c>
      <c r="R196">
        <v>2537</v>
      </c>
      <c r="S196">
        <v>53.7</v>
      </c>
    </row>
    <row r="197" spans="1:19" x14ac:dyDescent="0.25">
      <c r="A197" s="6">
        <v>17</v>
      </c>
      <c r="B197" t="s">
        <v>34</v>
      </c>
      <c r="C197">
        <v>2442</v>
      </c>
      <c r="D197">
        <v>780</v>
      </c>
      <c r="E197">
        <v>692</v>
      </c>
      <c r="F197">
        <v>9</v>
      </c>
      <c r="G197">
        <v>780</v>
      </c>
      <c r="H197">
        <v>0</v>
      </c>
      <c r="I197">
        <v>21</v>
      </c>
      <c r="J197">
        <v>46</v>
      </c>
      <c r="K197">
        <v>4</v>
      </c>
      <c r="L197">
        <v>32</v>
      </c>
      <c r="M197">
        <v>78</v>
      </c>
      <c r="N197">
        <v>0</v>
      </c>
      <c r="O197">
        <v>0</v>
      </c>
      <c r="P197">
        <v>1662</v>
      </c>
      <c r="Q197">
        <v>68.06</v>
      </c>
      <c r="R197">
        <v>970</v>
      </c>
      <c r="S197">
        <v>39.72</v>
      </c>
    </row>
    <row r="198" spans="1:19" x14ac:dyDescent="0.25">
      <c r="A198" s="6">
        <v>18</v>
      </c>
      <c r="B198" t="s">
        <v>35</v>
      </c>
      <c r="C198">
        <v>3278</v>
      </c>
      <c r="D198">
        <v>692</v>
      </c>
      <c r="E198">
        <v>1306</v>
      </c>
      <c r="F198">
        <v>614</v>
      </c>
      <c r="G198">
        <v>436</v>
      </c>
      <c r="H198">
        <v>7</v>
      </c>
      <c r="I198">
        <v>29</v>
      </c>
      <c r="J198">
        <v>60</v>
      </c>
      <c r="K198">
        <v>5</v>
      </c>
      <c r="L198">
        <v>27</v>
      </c>
      <c r="M198">
        <v>101</v>
      </c>
      <c r="N198">
        <v>1</v>
      </c>
      <c r="O198">
        <v>0</v>
      </c>
      <c r="P198">
        <v>2586</v>
      </c>
      <c r="Q198">
        <v>78.89</v>
      </c>
      <c r="R198">
        <v>1280</v>
      </c>
      <c r="S198">
        <v>39.049999999999997</v>
      </c>
    </row>
    <row r="199" spans="1:19" x14ac:dyDescent="0.25">
      <c r="A199" s="6">
        <v>19</v>
      </c>
      <c r="B199" t="s">
        <v>36</v>
      </c>
      <c r="C199">
        <v>5201</v>
      </c>
      <c r="D199">
        <v>2388</v>
      </c>
      <c r="E199">
        <v>2114</v>
      </c>
      <c r="F199">
        <v>25</v>
      </c>
      <c r="G199">
        <v>157</v>
      </c>
      <c r="H199">
        <v>4</v>
      </c>
      <c r="I199">
        <v>34</v>
      </c>
      <c r="J199">
        <v>100</v>
      </c>
      <c r="K199">
        <v>17</v>
      </c>
      <c r="L199">
        <v>150</v>
      </c>
      <c r="M199">
        <v>210</v>
      </c>
      <c r="N199">
        <v>1</v>
      </c>
      <c r="O199">
        <v>1</v>
      </c>
      <c r="P199">
        <v>2813</v>
      </c>
      <c r="Q199">
        <v>54.09</v>
      </c>
      <c r="R199">
        <v>699</v>
      </c>
      <c r="S199">
        <v>13.44</v>
      </c>
    </row>
    <row r="200" spans="1:19" x14ac:dyDescent="0.25">
      <c r="A200" s="7">
        <v>20</v>
      </c>
      <c r="B200" t="s">
        <v>37</v>
      </c>
      <c r="C200">
        <v>3686</v>
      </c>
      <c r="D200">
        <v>1552</v>
      </c>
      <c r="E200">
        <v>1664</v>
      </c>
      <c r="F200">
        <v>217</v>
      </c>
      <c r="G200">
        <v>13</v>
      </c>
      <c r="H200">
        <v>6</v>
      </c>
      <c r="I200">
        <v>36</v>
      </c>
      <c r="J200">
        <v>46</v>
      </c>
      <c r="K200">
        <v>14</v>
      </c>
      <c r="L200">
        <v>45</v>
      </c>
      <c r="M200">
        <v>92</v>
      </c>
      <c r="N200">
        <v>1</v>
      </c>
      <c r="O200">
        <v>0</v>
      </c>
      <c r="P200">
        <v>2134</v>
      </c>
      <c r="Q200">
        <v>57.89</v>
      </c>
      <c r="R200">
        <v>470</v>
      </c>
      <c r="S200">
        <v>12.75</v>
      </c>
    </row>
    <row r="201" spans="1:19" x14ac:dyDescent="0.25">
      <c r="A201" s="98" t="s">
        <v>38</v>
      </c>
      <c r="B201" s="98"/>
      <c r="C201" s="33">
        <v>89697</v>
      </c>
      <c r="D201" s="33">
        <v>30990</v>
      </c>
      <c r="E201" s="33">
        <v>22677</v>
      </c>
      <c r="F201" s="33">
        <v>13917</v>
      </c>
      <c r="G201" s="33">
        <v>13299</v>
      </c>
      <c r="H201" s="33">
        <v>177</v>
      </c>
      <c r="I201" s="33">
        <v>914</v>
      </c>
      <c r="J201" s="33">
        <v>1930</v>
      </c>
      <c r="K201" s="33">
        <v>270</v>
      </c>
      <c r="L201" s="33">
        <v>1594</v>
      </c>
      <c r="M201" s="33">
        <v>3840</v>
      </c>
      <c r="N201" s="33">
        <v>78</v>
      </c>
      <c r="O201" s="33">
        <v>11</v>
      </c>
      <c r="P201" s="33">
        <v>58707</v>
      </c>
      <c r="Q201" s="37">
        <v>65.450349510017062</v>
      </c>
      <c r="R201" s="33">
        <v>36030</v>
      </c>
      <c r="S201" s="37">
        <v>40.168567510619084</v>
      </c>
    </row>
    <row r="202" spans="1:19" x14ac:dyDescent="0.25">
      <c r="A202" s="38"/>
      <c r="B202" s="39"/>
      <c r="C202" s="40">
        <v>89252</v>
      </c>
      <c r="D202" s="40">
        <v>30702</v>
      </c>
      <c r="E202" s="40">
        <v>22701</v>
      </c>
      <c r="F202" s="40">
        <v>14050</v>
      </c>
      <c r="G202" s="40">
        <v>13192</v>
      </c>
      <c r="H202" s="40">
        <v>176</v>
      </c>
      <c r="I202" s="40">
        <v>905</v>
      </c>
      <c r="J202" s="40">
        <v>1944</v>
      </c>
      <c r="K202" s="40">
        <v>261</v>
      </c>
      <c r="L202" s="40">
        <v>1546</v>
      </c>
      <c r="M202" s="40">
        <v>3691</v>
      </c>
      <c r="N202" s="40">
        <v>73</v>
      </c>
      <c r="O202" s="40">
        <v>11</v>
      </c>
      <c r="P202" s="40">
        <v>58550</v>
      </c>
      <c r="Q202" s="41">
        <v>65.600770851073364</v>
      </c>
      <c r="R202" s="42">
        <v>35849</v>
      </c>
      <c r="S202" s="41">
        <v>40.17</v>
      </c>
    </row>
    <row r="203" spans="1:19" x14ac:dyDescent="0.25">
      <c r="A203" s="38"/>
      <c r="B203" s="39"/>
      <c r="C203" s="40">
        <v>445</v>
      </c>
      <c r="D203" s="40">
        <v>288</v>
      </c>
      <c r="E203" s="40">
        <v>-24</v>
      </c>
      <c r="F203" s="40">
        <v>-133</v>
      </c>
      <c r="G203" s="40">
        <v>107</v>
      </c>
      <c r="H203" s="40">
        <v>1</v>
      </c>
      <c r="I203" s="40">
        <v>9</v>
      </c>
      <c r="J203" s="40">
        <v>-14</v>
      </c>
      <c r="K203" s="40">
        <v>9</v>
      </c>
      <c r="L203" s="40">
        <v>48</v>
      </c>
      <c r="M203" s="40">
        <v>149</v>
      </c>
      <c r="N203" s="40">
        <v>5</v>
      </c>
      <c r="O203" s="40">
        <v>0</v>
      </c>
      <c r="P203" s="40">
        <v>157</v>
      </c>
      <c r="Q203" s="40">
        <v>-0.15042134105630112</v>
      </c>
      <c r="R203" s="40">
        <v>181</v>
      </c>
      <c r="S203" s="40">
        <v>-1.4324893809174455E-3</v>
      </c>
    </row>
    <row r="204" spans="1:19" x14ac:dyDescent="0.25">
      <c r="A204" s="38"/>
      <c r="B204" s="39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4"/>
      <c r="S204" s="43"/>
    </row>
    <row r="205" spans="1:19" x14ac:dyDescent="0.25">
      <c r="A205" s="38"/>
      <c r="B205" s="39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4"/>
      <c r="S205" s="43"/>
    </row>
    <row r="206" spans="1:19" x14ac:dyDescent="0.25">
      <c r="A206" s="38"/>
      <c r="B206" s="39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4"/>
      <c r="S206" s="43"/>
    </row>
    <row r="207" spans="1:19" x14ac:dyDescent="0.25">
      <c r="A207" s="38"/>
      <c r="B207" s="39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4"/>
      <c r="S207" s="43"/>
    </row>
    <row r="208" spans="1:19" x14ac:dyDescent="0.25">
      <c r="A208" s="38"/>
      <c r="B208" s="39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4"/>
      <c r="S208" s="43"/>
    </row>
    <row r="209" spans="1:20" x14ac:dyDescent="0.25">
      <c r="A209" s="38"/>
      <c r="B209" s="39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4"/>
      <c r="S209" s="43"/>
    </row>
    <row r="210" spans="1:20" x14ac:dyDescent="0.25">
      <c r="A210" s="38"/>
      <c r="B210" s="39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4"/>
      <c r="S210" s="43"/>
    </row>
    <row r="211" spans="1:20" x14ac:dyDescent="0.25">
      <c r="A211" s="38"/>
      <c r="B211" s="39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4"/>
      <c r="S211" s="43"/>
    </row>
    <row r="212" spans="1:20" x14ac:dyDescent="0.25">
      <c r="A212" s="38"/>
      <c r="B212" s="39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4"/>
      <c r="S212" s="43"/>
    </row>
    <row r="213" spans="1:20" ht="18.75" x14ac:dyDescent="0.3">
      <c r="A213" s="99" t="s">
        <v>77</v>
      </c>
      <c r="B213" s="99"/>
      <c r="C213" s="99"/>
      <c r="D213" s="99"/>
      <c r="E213" s="99"/>
      <c r="F213" s="99"/>
      <c r="G213" s="99"/>
      <c r="H213" s="99"/>
      <c r="I213" s="99"/>
      <c r="J213" s="99"/>
      <c r="K213" s="99"/>
      <c r="L213" s="99"/>
      <c r="M213" s="99"/>
      <c r="N213" s="99"/>
      <c r="O213" s="99"/>
      <c r="P213" s="99"/>
      <c r="Q213" s="99"/>
      <c r="R213" s="99"/>
      <c r="S213" s="99"/>
    </row>
    <row r="214" spans="1:20" x14ac:dyDescent="0.25">
      <c r="A214" s="38"/>
      <c r="B214" s="39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4"/>
      <c r="S214" s="43"/>
    </row>
    <row r="215" spans="1:20" ht="18.75" x14ac:dyDescent="0.3">
      <c r="A215" s="110" t="s">
        <v>91</v>
      </c>
      <c r="B215" s="110"/>
      <c r="C215" s="110"/>
      <c r="D215" s="110"/>
      <c r="E215" s="110"/>
      <c r="F215" s="110"/>
      <c r="G215" s="110"/>
      <c r="H215" s="110"/>
      <c r="I215" s="110"/>
      <c r="J215" s="110"/>
      <c r="K215" s="110"/>
      <c r="L215" s="110"/>
      <c r="M215" s="110"/>
      <c r="N215" s="110"/>
      <c r="O215" s="110"/>
      <c r="P215" s="110"/>
      <c r="Q215" s="110"/>
      <c r="R215" s="110"/>
      <c r="S215" s="110"/>
    </row>
    <row r="216" spans="1:20" x14ac:dyDescent="0.25">
      <c r="A216" s="38"/>
      <c r="B216" s="39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4"/>
      <c r="S216" s="43"/>
    </row>
    <row r="217" spans="1:20" x14ac:dyDescent="0.25">
      <c r="A217" s="97" t="s">
        <v>1</v>
      </c>
      <c r="B217" s="100" t="s">
        <v>2</v>
      </c>
      <c r="C217" s="100" t="s">
        <v>79</v>
      </c>
      <c r="D217" s="97" t="s">
        <v>92</v>
      </c>
      <c r="E217" s="97"/>
      <c r="F217" s="97"/>
      <c r="G217" s="97"/>
      <c r="H217" s="97"/>
      <c r="I217" s="97"/>
      <c r="J217" s="104" t="s">
        <v>93</v>
      </c>
      <c r="K217" s="105"/>
      <c r="L217" s="105"/>
      <c r="M217" s="105"/>
      <c r="N217" s="105"/>
      <c r="O217" s="106"/>
      <c r="P217" s="97" t="s">
        <v>94</v>
      </c>
      <c r="Q217" s="97"/>
      <c r="R217" s="97" t="s">
        <v>42</v>
      </c>
      <c r="S217" s="97"/>
    </row>
    <row r="218" spans="1:20" ht="25.5" customHeight="1" x14ac:dyDescent="0.25">
      <c r="A218" s="97"/>
      <c r="B218" s="100"/>
      <c r="C218" s="100"/>
      <c r="D218" s="97" t="s">
        <v>95</v>
      </c>
      <c r="E218" s="97"/>
      <c r="F218" s="97" t="s">
        <v>96</v>
      </c>
      <c r="G218" s="97"/>
      <c r="H218" s="97" t="s">
        <v>97</v>
      </c>
      <c r="I218" s="97"/>
      <c r="J218" s="113" t="s">
        <v>98</v>
      </c>
      <c r="K218" s="114"/>
      <c r="L218" s="113" t="s">
        <v>99</v>
      </c>
      <c r="M218" s="114"/>
      <c r="N218" s="113" t="s">
        <v>100</v>
      </c>
      <c r="O218" s="114"/>
      <c r="P218" s="97" t="s">
        <v>101</v>
      </c>
      <c r="Q218" s="97" t="s">
        <v>102</v>
      </c>
      <c r="R218" s="97" t="s">
        <v>103</v>
      </c>
      <c r="S218" s="97" t="s">
        <v>15</v>
      </c>
    </row>
    <row r="219" spans="1:20" ht="25.5" x14ac:dyDescent="0.25">
      <c r="A219" s="101"/>
      <c r="B219" s="111"/>
      <c r="C219" s="111"/>
      <c r="D219" s="45" t="s">
        <v>72</v>
      </c>
      <c r="E219" s="45" t="s">
        <v>73</v>
      </c>
      <c r="F219" s="45" t="s">
        <v>72</v>
      </c>
      <c r="G219" s="45" t="s">
        <v>73</v>
      </c>
      <c r="H219" s="45" t="s">
        <v>72</v>
      </c>
      <c r="I219" s="45" t="s">
        <v>73</v>
      </c>
      <c r="J219" s="3" t="s">
        <v>72</v>
      </c>
      <c r="K219" s="3" t="s">
        <v>73</v>
      </c>
      <c r="L219" s="3" t="s">
        <v>72</v>
      </c>
      <c r="M219" s="3" t="s">
        <v>73</v>
      </c>
      <c r="N219" s="3" t="s">
        <v>72</v>
      </c>
      <c r="O219" s="3" t="s">
        <v>73</v>
      </c>
      <c r="P219" s="101"/>
      <c r="Q219" s="101"/>
      <c r="R219" s="101"/>
      <c r="S219" s="101"/>
    </row>
    <row r="220" spans="1:20" x14ac:dyDescent="0.25">
      <c r="A220" s="5">
        <v>1</v>
      </c>
      <c r="B220" t="s">
        <v>18</v>
      </c>
      <c r="C220">
        <v>5544</v>
      </c>
      <c r="D220">
        <v>1432</v>
      </c>
      <c r="E220">
        <v>25.83</v>
      </c>
      <c r="F220">
        <v>2317</v>
      </c>
      <c r="G220">
        <v>41.79</v>
      </c>
      <c r="H220">
        <v>1795</v>
      </c>
      <c r="I220">
        <v>32.380000000000003</v>
      </c>
      <c r="J220">
        <v>269</v>
      </c>
      <c r="K220">
        <v>4.8499999999999996</v>
      </c>
      <c r="L220">
        <v>5165</v>
      </c>
      <c r="M220">
        <v>93.16</v>
      </c>
      <c r="N220">
        <v>110</v>
      </c>
      <c r="O220">
        <v>1.98</v>
      </c>
      <c r="P220">
        <v>1869</v>
      </c>
      <c r="Q220">
        <v>3675</v>
      </c>
      <c r="R220">
        <v>5544</v>
      </c>
      <c r="S220">
        <v>0</v>
      </c>
      <c r="T220" s="46"/>
    </row>
    <row r="221" spans="1:20" x14ac:dyDescent="0.25">
      <c r="A221" s="6">
        <v>2</v>
      </c>
      <c r="B221" t="s">
        <v>19</v>
      </c>
      <c r="C221">
        <v>9285</v>
      </c>
      <c r="D221">
        <v>3022</v>
      </c>
      <c r="E221">
        <v>32.549999999999997</v>
      </c>
      <c r="F221">
        <v>2449</v>
      </c>
      <c r="G221">
        <v>26.38</v>
      </c>
      <c r="H221">
        <v>3814</v>
      </c>
      <c r="I221">
        <v>41.08</v>
      </c>
      <c r="J221">
        <v>409</v>
      </c>
      <c r="K221">
        <v>4.4000000000000004</v>
      </c>
      <c r="L221">
        <v>8799</v>
      </c>
      <c r="M221">
        <v>94.77</v>
      </c>
      <c r="N221">
        <v>77</v>
      </c>
      <c r="O221">
        <v>0.83</v>
      </c>
      <c r="P221">
        <v>2208</v>
      </c>
      <c r="Q221">
        <v>7077</v>
      </c>
      <c r="R221">
        <v>9285</v>
      </c>
      <c r="S221">
        <v>0</v>
      </c>
      <c r="T221" s="46"/>
    </row>
    <row r="222" spans="1:20" x14ac:dyDescent="0.25">
      <c r="A222" s="6">
        <v>3</v>
      </c>
      <c r="B222" t="s">
        <v>20</v>
      </c>
      <c r="C222">
        <v>4353</v>
      </c>
      <c r="D222">
        <v>1076</v>
      </c>
      <c r="E222">
        <v>24.72</v>
      </c>
      <c r="F222">
        <v>1346</v>
      </c>
      <c r="G222">
        <v>30.92</v>
      </c>
      <c r="H222">
        <v>1931</v>
      </c>
      <c r="I222">
        <v>44.36</v>
      </c>
      <c r="J222">
        <v>221</v>
      </c>
      <c r="K222">
        <v>5.08</v>
      </c>
      <c r="L222">
        <v>4122</v>
      </c>
      <c r="M222">
        <v>94.69</v>
      </c>
      <c r="N222">
        <v>10</v>
      </c>
      <c r="O222">
        <v>0.23</v>
      </c>
      <c r="P222">
        <v>1505</v>
      </c>
      <c r="Q222">
        <v>2848</v>
      </c>
      <c r="R222">
        <v>0</v>
      </c>
      <c r="S222">
        <v>4353</v>
      </c>
      <c r="T222" s="46"/>
    </row>
    <row r="223" spans="1:20" x14ac:dyDescent="0.25">
      <c r="A223" s="6">
        <v>4</v>
      </c>
      <c r="B223" t="s">
        <v>21</v>
      </c>
      <c r="C223">
        <v>5599</v>
      </c>
      <c r="D223">
        <v>1997</v>
      </c>
      <c r="E223">
        <v>35.67</v>
      </c>
      <c r="F223">
        <v>2323</v>
      </c>
      <c r="G223">
        <v>41.49</v>
      </c>
      <c r="H223">
        <v>1279</v>
      </c>
      <c r="I223">
        <v>22.84</v>
      </c>
      <c r="J223">
        <v>158</v>
      </c>
      <c r="K223">
        <v>2.82</v>
      </c>
      <c r="L223">
        <v>5439</v>
      </c>
      <c r="M223">
        <v>97.14</v>
      </c>
      <c r="N223">
        <v>2</v>
      </c>
      <c r="O223">
        <v>0.04</v>
      </c>
      <c r="P223">
        <v>1964</v>
      </c>
      <c r="Q223">
        <v>3635</v>
      </c>
      <c r="R223">
        <v>0</v>
      </c>
      <c r="S223">
        <v>5599</v>
      </c>
      <c r="T223" s="46"/>
    </row>
    <row r="224" spans="1:20" x14ac:dyDescent="0.25">
      <c r="A224" s="6">
        <v>5</v>
      </c>
      <c r="B224" t="s">
        <v>22</v>
      </c>
      <c r="C224">
        <v>5629</v>
      </c>
      <c r="D224">
        <v>978</v>
      </c>
      <c r="E224">
        <v>17.37</v>
      </c>
      <c r="F224">
        <v>2160</v>
      </c>
      <c r="G224">
        <v>38.369999999999997</v>
      </c>
      <c r="H224">
        <v>2491</v>
      </c>
      <c r="I224">
        <v>44.25</v>
      </c>
      <c r="J224">
        <v>413</v>
      </c>
      <c r="K224">
        <v>7.34</v>
      </c>
      <c r="L224">
        <v>5175</v>
      </c>
      <c r="M224">
        <v>91.93</v>
      </c>
      <c r="N224">
        <v>41</v>
      </c>
      <c r="O224">
        <v>0.73</v>
      </c>
      <c r="P224">
        <v>2080</v>
      </c>
      <c r="Q224">
        <v>3549</v>
      </c>
      <c r="R224">
        <v>0</v>
      </c>
      <c r="S224">
        <v>5629</v>
      </c>
      <c r="T224" s="46"/>
    </row>
    <row r="225" spans="1:20" x14ac:dyDescent="0.25">
      <c r="A225" s="6">
        <v>6</v>
      </c>
      <c r="B225" t="s">
        <v>23</v>
      </c>
      <c r="C225">
        <v>3467</v>
      </c>
      <c r="D225">
        <v>993</v>
      </c>
      <c r="E225">
        <v>28.64</v>
      </c>
      <c r="F225">
        <v>1118</v>
      </c>
      <c r="G225">
        <v>32.25</v>
      </c>
      <c r="H225">
        <v>1356</v>
      </c>
      <c r="I225">
        <v>39.11</v>
      </c>
      <c r="J225">
        <v>111</v>
      </c>
      <c r="K225">
        <v>3.2</v>
      </c>
      <c r="L225">
        <v>3344</v>
      </c>
      <c r="M225">
        <v>96.45</v>
      </c>
      <c r="N225">
        <v>12</v>
      </c>
      <c r="O225">
        <v>0.35</v>
      </c>
      <c r="P225">
        <v>1329</v>
      </c>
      <c r="Q225">
        <v>2138</v>
      </c>
      <c r="R225">
        <v>0</v>
      </c>
      <c r="S225">
        <v>3467</v>
      </c>
      <c r="T225" s="46"/>
    </row>
    <row r="226" spans="1:20" x14ac:dyDescent="0.25">
      <c r="A226" s="6">
        <v>7</v>
      </c>
      <c r="B226" t="s">
        <v>24</v>
      </c>
      <c r="C226">
        <v>2942</v>
      </c>
      <c r="D226">
        <v>1147</v>
      </c>
      <c r="E226">
        <v>38.99</v>
      </c>
      <c r="F226">
        <v>731</v>
      </c>
      <c r="G226">
        <v>24.85</v>
      </c>
      <c r="H226">
        <v>1064</v>
      </c>
      <c r="I226">
        <v>36.17</v>
      </c>
      <c r="J226">
        <v>245</v>
      </c>
      <c r="K226">
        <v>8.33</v>
      </c>
      <c r="L226">
        <v>2592</v>
      </c>
      <c r="M226">
        <v>88.1</v>
      </c>
      <c r="N226">
        <v>105</v>
      </c>
      <c r="O226">
        <v>3.57</v>
      </c>
      <c r="P226">
        <v>1211</v>
      </c>
      <c r="Q226">
        <v>1731</v>
      </c>
      <c r="R226">
        <v>0</v>
      </c>
      <c r="S226">
        <v>2942</v>
      </c>
      <c r="T226" s="46"/>
    </row>
    <row r="227" spans="1:20" x14ac:dyDescent="0.25">
      <c r="A227" s="6">
        <v>8</v>
      </c>
      <c r="B227" t="s">
        <v>25</v>
      </c>
      <c r="C227">
        <v>3325</v>
      </c>
      <c r="D227">
        <v>1635</v>
      </c>
      <c r="E227">
        <v>49.17</v>
      </c>
      <c r="F227">
        <v>765</v>
      </c>
      <c r="G227">
        <v>23.01</v>
      </c>
      <c r="H227">
        <v>925</v>
      </c>
      <c r="I227">
        <v>27.82</v>
      </c>
      <c r="J227">
        <v>184</v>
      </c>
      <c r="K227">
        <v>5.53</v>
      </c>
      <c r="L227">
        <v>3031</v>
      </c>
      <c r="M227">
        <v>91.16</v>
      </c>
      <c r="N227">
        <v>110</v>
      </c>
      <c r="O227">
        <v>3.31</v>
      </c>
      <c r="P227">
        <v>1027</v>
      </c>
      <c r="Q227">
        <v>2298</v>
      </c>
      <c r="R227">
        <v>0</v>
      </c>
      <c r="S227">
        <v>3325</v>
      </c>
      <c r="T227" s="46"/>
    </row>
    <row r="228" spans="1:20" x14ac:dyDescent="0.25">
      <c r="A228" s="6">
        <v>9</v>
      </c>
      <c r="B228" t="s">
        <v>26</v>
      </c>
      <c r="C228">
        <v>5524</v>
      </c>
      <c r="D228">
        <v>1018</v>
      </c>
      <c r="E228">
        <v>18.43</v>
      </c>
      <c r="F228">
        <v>2698</v>
      </c>
      <c r="G228">
        <v>48.84</v>
      </c>
      <c r="H228">
        <v>1808</v>
      </c>
      <c r="I228">
        <v>32.729999999999997</v>
      </c>
      <c r="J228">
        <v>383</v>
      </c>
      <c r="K228">
        <v>6.93</v>
      </c>
      <c r="L228">
        <v>5120</v>
      </c>
      <c r="M228">
        <v>92.69</v>
      </c>
      <c r="N228">
        <v>21</v>
      </c>
      <c r="O228">
        <v>0.38</v>
      </c>
      <c r="P228">
        <v>2021</v>
      </c>
      <c r="Q228">
        <v>3503</v>
      </c>
      <c r="R228">
        <v>0</v>
      </c>
      <c r="S228">
        <v>5524</v>
      </c>
      <c r="T228" s="46"/>
    </row>
    <row r="229" spans="1:20" x14ac:dyDescent="0.25">
      <c r="A229" s="6">
        <v>10</v>
      </c>
      <c r="B229" t="s">
        <v>27</v>
      </c>
      <c r="C229">
        <v>5292</v>
      </c>
      <c r="D229">
        <v>1754</v>
      </c>
      <c r="E229">
        <v>33.14</v>
      </c>
      <c r="F229">
        <v>2118</v>
      </c>
      <c r="G229">
        <v>40.020000000000003</v>
      </c>
      <c r="H229">
        <v>1420</v>
      </c>
      <c r="I229">
        <v>26.83</v>
      </c>
      <c r="J229">
        <v>281</v>
      </c>
      <c r="K229">
        <v>5.31</v>
      </c>
      <c r="L229">
        <v>4974</v>
      </c>
      <c r="M229">
        <v>93.99</v>
      </c>
      <c r="N229">
        <v>37</v>
      </c>
      <c r="O229">
        <v>0.7</v>
      </c>
      <c r="P229">
        <v>1749</v>
      </c>
      <c r="Q229">
        <v>3543</v>
      </c>
      <c r="R229">
        <v>0</v>
      </c>
      <c r="S229">
        <v>5292</v>
      </c>
      <c r="T229" s="46"/>
    </row>
    <row r="230" spans="1:20" x14ac:dyDescent="0.25">
      <c r="A230" s="6">
        <v>11</v>
      </c>
      <c r="B230" t="s">
        <v>28</v>
      </c>
      <c r="C230">
        <v>2245</v>
      </c>
      <c r="D230">
        <v>942</v>
      </c>
      <c r="E230">
        <v>41.96</v>
      </c>
      <c r="F230">
        <v>630</v>
      </c>
      <c r="G230">
        <v>28.06</v>
      </c>
      <c r="H230">
        <v>673</v>
      </c>
      <c r="I230">
        <v>29.98</v>
      </c>
      <c r="J230">
        <v>163</v>
      </c>
      <c r="K230">
        <v>7.26</v>
      </c>
      <c r="L230">
        <v>2073</v>
      </c>
      <c r="M230">
        <v>92.34</v>
      </c>
      <c r="N230">
        <v>9</v>
      </c>
      <c r="O230">
        <v>0.4</v>
      </c>
      <c r="P230">
        <v>809</v>
      </c>
      <c r="Q230">
        <v>1436</v>
      </c>
      <c r="R230">
        <v>0</v>
      </c>
      <c r="S230">
        <v>2245</v>
      </c>
      <c r="T230" s="46"/>
    </row>
    <row r="231" spans="1:20" x14ac:dyDescent="0.25">
      <c r="A231" s="6">
        <v>12</v>
      </c>
      <c r="B231" t="s">
        <v>29</v>
      </c>
      <c r="C231">
        <v>3180</v>
      </c>
      <c r="D231">
        <v>1302</v>
      </c>
      <c r="E231">
        <v>40.94</v>
      </c>
      <c r="F231">
        <v>864</v>
      </c>
      <c r="G231">
        <v>27.17</v>
      </c>
      <c r="H231">
        <v>1014</v>
      </c>
      <c r="I231">
        <v>31.89</v>
      </c>
      <c r="J231">
        <v>109</v>
      </c>
      <c r="K231">
        <v>3.43</v>
      </c>
      <c r="L231">
        <v>3067</v>
      </c>
      <c r="M231">
        <v>96.45</v>
      </c>
      <c r="N231">
        <v>4</v>
      </c>
      <c r="O231">
        <v>0.13</v>
      </c>
      <c r="P231">
        <v>557</v>
      </c>
      <c r="Q231">
        <v>2623</v>
      </c>
      <c r="R231">
        <v>0</v>
      </c>
      <c r="S231">
        <v>3180</v>
      </c>
      <c r="T231" s="46"/>
    </row>
    <row r="232" spans="1:20" x14ac:dyDescent="0.25">
      <c r="A232" s="6">
        <v>13</v>
      </c>
      <c r="B232" t="s">
        <v>30</v>
      </c>
      <c r="C232">
        <v>6512</v>
      </c>
      <c r="D232">
        <v>590</v>
      </c>
      <c r="E232">
        <v>9.06</v>
      </c>
      <c r="F232">
        <v>2026</v>
      </c>
      <c r="G232">
        <v>31.11</v>
      </c>
      <c r="H232">
        <v>3896</v>
      </c>
      <c r="I232">
        <v>59.83</v>
      </c>
      <c r="J232">
        <v>1251</v>
      </c>
      <c r="K232">
        <v>19.21</v>
      </c>
      <c r="L232">
        <v>5164</v>
      </c>
      <c r="M232">
        <v>79.3</v>
      </c>
      <c r="N232">
        <v>97</v>
      </c>
      <c r="O232">
        <v>1.49</v>
      </c>
      <c r="P232">
        <v>2768</v>
      </c>
      <c r="Q232">
        <v>3744</v>
      </c>
      <c r="R232">
        <v>0</v>
      </c>
      <c r="S232">
        <v>6512</v>
      </c>
      <c r="T232" s="46"/>
    </row>
    <row r="233" spans="1:20" x14ac:dyDescent="0.25">
      <c r="A233" s="6">
        <v>14</v>
      </c>
      <c r="B233" t="s">
        <v>31</v>
      </c>
      <c r="C233">
        <v>4447</v>
      </c>
      <c r="D233">
        <v>1980</v>
      </c>
      <c r="E233">
        <v>44.52</v>
      </c>
      <c r="F233">
        <v>1356</v>
      </c>
      <c r="G233">
        <v>30.49</v>
      </c>
      <c r="H233">
        <v>1111</v>
      </c>
      <c r="I233">
        <v>24.98</v>
      </c>
      <c r="J233">
        <v>190</v>
      </c>
      <c r="K233">
        <v>4.2699999999999996</v>
      </c>
      <c r="L233">
        <v>4110</v>
      </c>
      <c r="M233">
        <v>92.42</v>
      </c>
      <c r="N233">
        <v>147</v>
      </c>
      <c r="O233">
        <v>3.31</v>
      </c>
      <c r="P233">
        <v>1483</v>
      </c>
      <c r="Q233">
        <v>2964</v>
      </c>
      <c r="R233">
        <v>0</v>
      </c>
      <c r="S233">
        <v>4447</v>
      </c>
      <c r="T233" s="46"/>
    </row>
    <row r="234" spans="1:20" x14ac:dyDescent="0.25">
      <c r="A234" s="6">
        <v>15</v>
      </c>
      <c r="B234" t="s">
        <v>32</v>
      </c>
      <c r="C234">
        <v>3022</v>
      </c>
      <c r="D234">
        <v>1092</v>
      </c>
      <c r="E234">
        <v>36.14</v>
      </c>
      <c r="F234">
        <v>1039</v>
      </c>
      <c r="G234">
        <v>34.380000000000003</v>
      </c>
      <c r="H234">
        <v>891</v>
      </c>
      <c r="I234">
        <v>29.48</v>
      </c>
      <c r="J234">
        <v>79</v>
      </c>
      <c r="K234">
        <v>2.61</v>
      </c>
      <c r="L234">
        <v>2927</v>
      </c>
      <c r="M234">
        <v>96.86</v>
      </c>
      <c r="N234">
        <v>16</v>
      </c>
      <c r="O234">
        <v>0.53</v>
      </c>
      <c r="P234">
        <v>884</v>
      </c>
      <c r="Q234">
        <v>2138</v>
      </c>
      <c r="R234">
        <v>0</v>
      </c>
      <c r="S234">
        <v>3022</v>
      </c>
      <c r="T234" s="46"/>
    </row>
    <row r="235" spans="1:20" x14ac:dyDescent="0.25">
      <c r="A235" s="6">
        <v>16</v>
      </c>
      <c r="B235" t="s">
        <v>33</v>
      </c>
      <c r="C235">
        <v>4724</v>
      </c>
      <c r="D235">
        <v>1688</v>
      </c>
      <c r="E235">
        <v>35.729999999999997</v>
      </c>
      <c r="F235">
        <v>1413</v>
      </c>
      <c r="G235">
        <v>29.91</v>
      </c>
      <c r="H235">
        <v>1623</v>
      </c>
      <c r="I235">
        <v>34.36</v>
      </c>
      <c r="J235">
        <v>126</v>
      </c>
      <c r="K235">
        <v>2.67</v>
      </c>
      <c r="L235">
        <v>4588</v>
      </c>
      <c r="M235">
        <v>97.12</v>
      </c>
      <c r="N235">
        <v>10</v>
      </c>
      <c r="O235">
        <v>0.21</v>
      </c>
      <c r="P235">
        <v>1281</v>
      </c>
      <c r="Q235">
        <v>3443</v>
      </c>
      <c r="R235">
        <v>0</v>
      </c>
      <c r="S235">
        <v>4724</v>
      </c>
      <c r="T235" s="46"/>
    </row>
    <row r="236" spans="1:20" x14ac:dyDescent="0.25">
      <c r="A236" s="6">
        <v>17</v>
      </c>
      <c r="B236" t="s">
        <v>34</v>
      </c>
      <c r="C236">
        <v>2442</v>
      </c>
      <c r="D236">
        <v>630</v>
      </c>
      <c r="E236">
        <v>25.8</v>
      </c>
      <c r="F236">
        <v>1248</v>
      </c>
      <c r="G236">
        <v>51.11</v>
      </c>
      <c r="H236">
        <v>564</v>
      </c>
      <c r="I236">
        <v>23.1</v>
      </c>
      <c r="J236">
        <v>175</v>
      </c>
      <c r="K236">
        <v>7.17</v>
      </c>
      <c r="L236">
        <v>2210</v>
      </c>
      <c r="M236">
        <v>90.5</v>
      </c>
      <c r="N236">
        <v>57</v>
      </c>
      <c r="O236">
        <v>2.33</v>
      </c>
      <c r="P236">
        <v>703</v>
      </c>
      <c r="Q236">
        <v>1739</v>
      </c>
      <c r="R236">
        <v>0</v>
      </c>
      <c r="S236">
        <v>2442</v>
      </c>
      <c r="T236" s="46"/>
    </row>
    <row r="237" spans="1:20" x14ac:dyDescent="0.25">
      <c r="A237" s="6">
        <v>18</v>
      </c>
      <c r="B237" t="s">
        <v>35</v>
      </c>
      <c r="C237">
        <v>3278</v>
      </c>
      <c r="D237">
        <v>1469</v>
      </c>
      <c r="E237">
        <v>44.81</v>
      </c>
      <c r="F237">
        <v>1139</v>
      </c>
      <c r="G237">
        <v>34.75</v>
      </c>
      <c r="H237">
        <v>670</v>
      </c>
      <c r="I237">
        <v>20.440000000000001</v>
      </c>
      <c r="J237">
        <v>159</v>
      </c>
      <c r="K237">
        <v>4.8499999999999996</v>
      </c>
      <c r="L237">
        <v>3055</v>
      </c>
      <c r="M237">
        <v>93.2</v>
      </c>
      <c r="N237">
        <v>64</v>
      </c>
      <c r="O237">
        <v>1.95</v>
      </c>
      <c r="P237">
        <v>1314</v>
      </c>
      <c r="Q237">
        <v>1964</v>
      </c>
      <c r="R237">
        <v>0</v>
      </c>
      <c r="S237">
        <v>3278</v>
      </c>
      <c r="T237" s="46"/>
    </row>
    <row r="238" spans="1:20" x14ac:dyDescent="0.25">
      <c r="A238" s="6">
        <v>19</v>
      </c>
      <c r="B238" t="s">
        <v>36</v>
      </c>
      <c r="C238">
        <v>5201</v>
      </c>
      <c r="D238">
        <v>1379</v>
      </c>
      <c r="E238">
        <v>26.51</v>
      </c>
      <c r="F238">
        <v>2386</v>
      </c>
      <c r="G238">
        <v>45.88</v>
      </c>
      <c r="H238">
        <v>1436</v>
      </c>
      <c r="I238">
        <v>27.61</v>
      </c>
      <c r="J238">
        <v>264</v>
      </c>
      <c r="K238">
        <v>5.08</v>
      </c>
      <c r="L238">
        <v>4855</v>
      </c>
      <c r="M238">
        <v>93.35</v>
      </c>
      <c r="N238">
        <v>82</v>
      </c>
      <c r="O238">
        <v>1.58</v>
      </c>
      <c r="P238">
        <v>1754</v>
      </c>
      <c r="Q238">
        <v>3447</v>
      </c>
      <c r="R238">
        <v>0</v>
      </c>
      <c r="S238">
        <v>5201</v>
      </c>
      <c r="T238" s="46"/>
    </row>
    <row r="239" spans="1:20" x14ac:dyDescent="0.25">
      <c r="A239" s="7">
        <v>20</v>
      </c>
      <c r="B239" t="s">
        <v>37</v>
      </c>
      <c r="C239">
        <v>3686</v>
      </c>
      <c r="D239">
        <v>1047</v>
      </c>
      <c r="E239">
        <v>28.4</v>
      </c>
      <c r="F239">
        <v>1323</v>
      </c>
      <c r="G239">
        <v>35.89</v>
      </c>
      <c r="H239">
        <v>1316</v>
      </c>
      <c r="I239">
        <v>35.700000000000003</v>
      </c>
      <c r="J239">
        <v>141</v>
      </c>
      <c r="K239">
        <v>3.83</v>
      </c>
      <c r="L239">
        <v>3529</v>
      </c>
      <c r="M239">
        <v>95.74</v>
      </c>
      <c r="N239">
        <v>16</v>
      </c>
      <c r="O239">
        <v>0.43</v>
      </c>
      <c r="P239">
        <v>1729</v>
      </c>
      <c r="Q239">
        <v>1957</v>
      </c>
      <c r="R239">
        <v>0</v>
      </c>
      <c r="S239">
        <v>3686</v>
      </c>
      <c r="T239" s="46"/>
    </row>
    <row r="240" spans="1:20" x14ac:dyDescent="0.25">
      <c r="A240" s="98" t="s">
        <v>38</v>
      </c>
      <c r="B240" s="98"/>
      <c r="C240" s="33">
        <v>89697</v>
      </c>
      <c r="D240" s="33">
        <v>27171</v>
      </c>
      <c r="E240" s="47">
        <v>30.291983009465199</v>
      </c>
      <c r="F240" s="33">
        <v>31449</v>
      </c>
      <c r="G240" s="47">
        <v>35.061373290076588</v>
      </c>
      <c r="H240" s="33">
        <v>31077</v>
      </c>
      <c r="I240" s="47">
        <v>34.646643700458206</v>
      </c>
      <c r="J240" s="33">
        <v>5331</v>
      </c>
      <c r="K240" s="37">
        <v>5.9433425867085852</v>
      </c>
      <c r="L240" s="33">
        <v>83339</v>
      </c>
      <c r="M240" s="37">
        <v>92.911691583887972</v>
      </c>
      <c r="N240" s="33">
        <v>1027</v>
      </c>
      <c r="O240" s="37">
        <v>1.1449658294034362</v>
      </c>
      <c r="P240" s="33">
        <v>30245</v>
      </c>
      <c r="Q240" s="33">
        <v>59452</v>
      </c>
      <c r="R240" s="33">
        <v>14829</v>
      </c>
      <c r="S240" s="33">
        <v>74868</v>
      </c>
      <c r="T240" s="46"/>
    </row>
    <row r="241" spans="1:21" x14ac:dyDescent="0.25">
      <c r="A241" s="39"/>
      <c r="B241" s="39"/>
      <c r="C241" s="48">
        <v>89252</v>
      </c>
      <c r="D241" s="48">
        <v>27357</v>
      </c>
      <c r="E241" s="49">
        <v>30.651413973916551</v>
      </c>
      <c r="F241" s="48">
        <v>31049</v>
      </c>
      <c r="G241" s="49">
        <v>34.788015954824544</v>
      </c>
      <c r="H241" s="48">
        <v>30846</v>
      </c>
      <c r="I241" s="49">
        <v>34.560570071258908</v>
      </c>
      <c r="J241" s="48">
        <v>5352</v>
      </c>
      <c r="K241" s="50">
        <v>5.9965042800161337</v>
      </c>
      <c r="L241" s="48">
        <v>82856</v>
      </c>
      <c r="M241" s="50">
        <v>92.833774033074889</v>
      </c>
      <c r="N241" s="48">
        <v>1044</v>
      </c>
      <c r="O241" s="50">
        <v>1.1697216869089768</v>
      </c>
      <c r="P241" s="48">
        <v>29574</v>
      </c>
      <c r="Q241" s="48">
        <v>59678</v>
      </c>
      <c r="R241" s="48">
        <v>14721</v>
      </c>
      <c r="S241" s="48">
        <v>74531</v>
      </c>
      <c r="T241" s="46"/>
    </row>
    <row r="242" spans="1:21" x14ac:dyDescent="0.25">
      <c r="A242" s="39"/>
      <c r="B242" s="39"/>
      <c r="C242" s="48">
        <v>445</v>
      </c>
      <c r="D242" s="48">
        <v>-186</v>
      </c>
      <c r="E242" s="48">
        <v>-0.35943096445135225</v>
      </c>
      <c r="F242" s="48">
        <v>400</v>
      </c>
      <c r="G242" s="48">
        <v>0.27335733525204375</v>
      </c>
      <c r="H242" s="48">
        <v>231</v>
      </c>
      <c r="I242" s="48">
        <v>8.6073629199297841E-2</v>
      </c>
      <c r="J242" s="48">
        <v>-21</v>
      </c>
      <c r="K242" s="48">
        <v>-5.3161693307548497E-2</v>
      </c>
      <c r="L242" s="48">
        <v>483</v>
      </c>
      <c r="M242" s="48">
        <v>7.791755081308338E-2</v>
      </c>
      <c r="N242" s="48">
        <v>-17</v>
      </c>
      <c r="O242" s="48">
        <v>-2.4755857505540657E-2</v>
      </c>
      <c r="P242" s="48">
        <v>671</v>
      </c>
      <c r="Q242" s="48">
        <v>-226</v>
      </c>
      <c r="R242" s="48">
        <v>108</v>
      </c>
      <c r="S242" s="48">
        <v>337</v>
      </c>
      <c r="T242" s="46"/>
    </row>
    <row r="243" spans="1:21" x14ac:dyDescent="0.25">
      <c r="A243" s="39"/>
      <c r="B243" s="39"/>
      <c r="C243" s="48"/>
      <c r="D243" s="48"/>
      <c r="E243" s="49"/>
      <c r="F243" s="48"/>
      <c r="G243" s="49"/>
      <c r="H243" s="48"/>
      <c r="I243" s="49"/>
      <c r="J243" s="48"/>
      <c r="K243" s="50"/>
      <c r="L243" s="48"/>
      <c r="M243" s="50"/>
      <c r="N243" s="48"/>
      <c r="O243" s="50"/>
      <c r="P243" s="48"/>
      <c r="Q243" s="48"/>
      <c r="R243" s="48"/>
      <c r="S243" s="48"/>
      <c r="T243" s="46"/>
    </row>
    <row r="244" spans="1:21" x14ac:dyDescent="0.25">
      <c r="A244" s="39"/>
      <c r="B244" s="39"/>
      <c r="C244" s="48"/>
      <c r="D244" s="48"/>
      <c r="E244" s="49"/>
      <c r="F244" s="48"/>
      <c r="G244" s="49"/>
      <c r="H244" s="48"/>
      <c r="I244" s="49"/>
      <c r="J244" s="48"/>
      <c r="K244" s="50"/>
      <c r="L244" s="48"/>
      <c r="M244" s="50"/>
      <c r="N244" s="48"/>
      <c r="O244" s="50"/>
      <c r="P244" s="48"/>
      <c r="Q244" s="48"/>
      <c r="R244" s="48"/>
      <c r="S244" s="48"/>
      <c r="T244" s="46"/>
    </row>
    <row r="245" spans="1:21" x14ac:dyDescent="0.25">
      <c r="A245" s="39"/>
      <c r="B245" s="39"/>
      <c r="C245" s="48"/>
      <c r="D245" s="48"/>
      <c r="E245" s="49"/>
      <c r="F245" s="48"/>
      <c r="G245" s="49"/>
      <c r="H245" s="48"/>
      <c r="I245" s="49"/>
      <c r="J245" s="48"/>
      <c r="K245" s="50"/>
      <c r="L245" s="48"/>
      <c r="M245" s="50"/>
      <c r="N245" s="48"/>
      <c r="O245" s="50"/>
      <c r="P245" s="48"/>
      <c r="Q245" s="48"/>
      <c r="R245" s="48"/>
      <c r="S245" s="48"/>
      <c r="T245" s="46"/>
    </row>
    <row r="246" spans="1:21" x14ac:dyDescent="0.25">
      <c r="A246" s="39"/>
      <c r="B246" s="39"/>
      <c r="C246" s="48"/>
      <c r="D246" s="48"/>
      <c r="E246" s="49"/>
      <c r="F246" s="48"/>
      <c r="G246" s="49"/>
      <c r="H246" s="48"/>
      <c r="I246" s="49"/>
      <c r="J246" s="48"/>
      <c r="K246" s="50"/>
      <c r="L246" s="48"/>
      <c r="M246" s="50"/>
      <c r="N246" s="48"/>
      <c r="O246" s="50"/>
      <c r="P246" s="48"/>
      <c r="Q246" s="48"/>
      <c r="R246" s="48"/>
      <c r="S246" s="48"/>
      <c r="T246" s="46"/>
    </row>
    <row r="247" spans="1:21" ht="18.75" x14ac:dyDescent="0.3">
      <c r="A247" s="99" t="s">
        <v>77</v>
      </c>
      <c r="B247" s="99"/>
      <c r="C247" s="99"/>
      <c r="D247" s="99"/>
      <c r="E247" s="99"/>
      <c r="F247" s="99"/>
      <c r="G247" s="99"/>
      <c r="H247" s="99"/>
      <c r="I247" s="99"/>
      <c r="J247" s="99"/>
      <c r="K247" s="99"/>
      <c r="L247" s="99"/>
      <c r="M247" s="99"/>
      <c r="N247" s="99"/>
      <c r="O247" s="99"/>
      <c r="P247" s="99"/>
      <c r="Q247" s="99"/>
      <c r="R247" s="99"/>
      <c r="S247" s="99"/>
    </row>
    <row r="248" spans="1:21" x14ac:dyDescent="0.25">
      <c r="A248" s="38"/>
      <c r="B248" s="39"/>
      <c r="C248" s="48"/>
      <c r="D248" s="51"/>
      <c r="E248" s="49"/>
      <c r="F248" s="51"/>
      <c r="G248" s="49"/>
      <c r="H248" s="51"/>
      <c r="I248" s="49"/>
      <c r="J248" s="48"/>
      <c r="K248" s="50"/>
      <c r="L248" s="48"/>
      <c r="M248" s="50"/>
      <c r="N248" s="48"/>
      <c r="O248" s="50"/>
      <c r="P248" s="48"/>
      <c r="Q248" s="48"/>
      <c r="R248" s="48"/>
      <c r="S248" s="48"/>
      <c r="T248" s="46"/>
    </row>
    <row r="249" spans="1:21" ht="18.75" x14ac:dyDescent="0.3">
      <c r="A249" s="110" t="s">
        <v>104</v>
      </c>
      <c r="B249" s="110"/>
      <c r="C249" s="110"/>
      <c r="D249" s="110"/>
      <c r="E249" s="110"/>
      <c r="F249" s="110"/>
      <c r="G249" s="110"/>
      <c r="H249" s="110"/>
      <c r="I249" s="110"/>
      <c r="J249" s="110"/>
      <c r="K249" s="110"/>
      <c r="L249" s="110"/>
      <c r="M249" s="110"/>
      <c r="N249" s="110"/>
      <c r="O249" s="110"/>
      <c r="P249" s="110"/>
      <c r="Q249" s="110"/>
      <c r="R249" s="110"/>
      <c r="S249" s="110"/>
      <c r="T249" s="46"/>
    </row>
    <row r="250" spans="1:21" x14ac:dyDescent="0.25">
      <c r="A250" s="38"/>
      <c r="B250" s="39"/>
      <c r="C250" s="48"/>
      <c r="D250" s="51"/>
      <c r="E250" s="49"/>
      <c r="F250" s="51"/>
      <c r="G250" s="49"/>
      <c r="H250" s="51"/>
      <c r="I250" s="49"/>
      <c r="J250" s="48"/>
      <c r="K250" s="50"/>
      <c r="L250" s="48"/>
      <c r="M250" s="50"/>
      <c r="N250" s="48"/>
      <c r="O250" s="50"/>
      <c r="P250" s="48"/>
      <c r="Q250" s="48"/>
      <c r="R250" s="48"/>
      <c r="S250" s="48"/>
      <c r="T250" s="46"/>
    </row>
    <row r="251" spans="1:21" x14ac:dyDescent="0.25">
      <c r="A251" s="97" t="s">
        <v>1</v>
      </c>
      <c r="B251" s="100" t="s">
        <v>2</v>
      </c>
      <c r="C251" s="100" t="s">
        <v>79</v>
      </c>
      <c r="D251" s="97" t="s">
        <v>7</v>
      </c>
      <c r="E251" s="97"/>
      <c r="F251" s="97" t="s">
        <v>42</v>
      </c>
      <c r="G251" s="97"/>
      <c r="H251" s="109" t="s">
        <v>81</v>
      </c>
      <c r="I251" s="109"/>
      <c r="J251" s="109"/>
      <c r="K251" s="109"/>
      <c r="L251" s="109"/>
      <c r="M251" s="109"/>
      <c r="N251" s="109"/>
      <c r="O251" s="109"/>
      <c r="P251" s="48"/>
      <c r="Q251" s="48"/>
      <c r="R251" s="48"/>
      <c r="S251" s="48"/>
      <c r="T251" s="46"/>
    </row>
    <row r="252" spans="1:21" ht="26.25" customHeight="1" x14ac:dyDescent="0.25">
      <c r="A252" s="97"/>
      <c r="B252" s="100"/>
      <c r="C252" s="100"/>
      <c r="D252" s="97" t="s">
        <v>12</v>
      </c>
      <c r="E252" s="97" t="s">
        <v>13</v>
      </c>
      <c r="F252" s="97" t="s">
        <v>103</v>
      </c>
      <c r="G252" s="97" t="s">
        <v>15</v>
      </c>
      <c r="H252" s="117" t="s">
        <v>82</v>
      </c>
      <c r="I252" s="117"/>
      <c r="J252" s="117" t="s">
        <v>83</v>
      </c>
      <c r="K252" s="117"/>
      <c r="L252" s="117" t="s">
        <v>84</v>
      </c>
      <c r="M252" s="117"/>
      <c r="N252" s="117" t="s">
        <v>85</v>
      </c>
      <c r="O252" s="117"/>
      <c r="P252" s="50"/>
      <c r="Q252" s="48"/>
      <c r="R252" s="48"/>
      <c r="S252" s="48"/>
      <c r="T252" s="48"/>
      <c r="U252" s="46"/>
    </row>
    <row r="253" spans="1:21" ht="25.5" x14ac:dyDescent="0.25">
      <c r="A253" s="97"/>
      <c r="B253" s="100"/>
      <c r="C253" s="100"/>
      <c r="D253" s="97"/>
      <c r="E253" s="97"/>
      <c r="F253" s="97"/>
      <c r="G253" s="97"/>
      <c r="H253" s="14" t="s">
        <v>72</v>
      </c>
      <c r="I253" s="14" t="s">
        <v>73</v>
      </c>
      <c r="J253" s="14" t="s">
        <v>72</v>
      </c>
      <c r="K253" s="14" t="s">
        <v>73</v>
      </c>
      <c r="L253" s="14" t="s">
        <v>72</v>
      </c>
      <c r="M253" s="14" t="s">
        <v>73</v>
      </c>
      <c r="N253" s="14" t="s">
        <v>72</v>
      </c>
      <c r="O253" s="14" t="s">
        <v>73</v>
      </c>
      <c r="P253" s="50"/>
      <c r="Q253" s="48"/>
      <c r="R253" s="48"/>
      <c r="S253" s="48"/>
      <c r="T253" s="48"/>
      <c r="U253" s="46"/>
    </row>
    <row r="254" spans="1:21" x14ac:dyDescent="0.25">
      <c r="A254" s="52">
        <v>1</v>
      </c>
      <c r="B254" t="s">
        <v>18</v>
      </c>
      <c r="C254">
        <v>4580</v>
      </c>
      <c r="D254">
        <v>2706</v>
      </c>
      <c r="E254">
        <v>1874</v>
      </c>
      <c r="F254">
        <v>4580</v>
      </c>
      <c r="G254">
        <v>0</v>
      </c>
      <c r="H254">
        <v>745</v>
      </c>
      <c r="I254">
        <v>16.27</v>
      </c>
      <c r="J254">
        <v>2001</v>
      </c>
      <c r="K254">
        <v>43.69</v>
      </c>
      <c r="L254">
        <v>1100</v>
      </c>
      <c r="M254">
        <v>24.02</v>
      </c>
      <c r="N254">
        <v>734</v>
      </c>
      <c r="O254">
        <v>16.03</v>
      </c>
      <c r="P254" s="50"/>
      <c r="Q254" s="48"/>
      <c r="R254" s="48"/>
      <c r="S254" s="48"/>
      <c r="T254" s="48"/>
      <c r="U254" s="46"/>
    </row>
    <row r="255" spans="1:21" x14ac:dyDescent="0.25">
      <c r="A255" s="53">
        <v>2</v>
      </c>
      <c r="B255" t="s">
        <v>19</v>
      </c>
      <c r="C255">
        <v>8308</v>
      </c>
      <c r="D255">
        <v>5417</v>
      </c>
      <c r="E255">
        <v>2891</v>
      </c>
      <c r="F255">
        <v>8308</v>
      </c>
      <c r="G255">
        <v>0</v>
      </c>
      <c r="H255">
        <v>2193</v>
      </c>
      <c r="I255">
        <v>26.4</v>
      </c>
      <c r="J255">
        <v>3323</v>
      </c>
      <c r="K255">
        <v>40</v>
      </c>
      <c r="L255">
        <v>1329</v>
      </c>
      <c r="M255">
        <v>16</v>
      </c>
      <c r="N255">
        <v>1463</v>
      </c>
      <c r="O255">
        <v>17.61</v>
      </c>
      <c r="P255" s="50"/>
      <c r="Q255" s="48"/>
      <c r="R255" s="48"/>
      <c r="S255" s="48"/>
      <c r="T255" s="48"/>
      <c r="U255" s="46"/>
    </row>
    <row r="256" spans="1:21" x14ac:dyDescent="0.25">
      <c r="A256" s="53">
        <v>3</v>
      </c>
      <c r="B256" t="s">
        <v>20</v>
      </c>
      <c r="C256">
        <v>3719</v>
      </c>
      <c r="D256">
        <v>2249</v>
      </c>
      <c r="E256">
        <v>1470</v>
      </c>
      <c r="F256">
        <v>0</v>
      </c>
      <c r="G256">
        <v>3719</v>
      </c>
      <c r="H256">
        <v>997</v>
      </c>
      <c r="I256">
        <v>26.81</v>
      </c>
      <c r="J256">
        <v>1777</v>
      </c>
      <c r="K256">
        <v>47.78</v>
      </c>
      <c r="L256">
        <v>439</v>
      </c>
      <c r="M256">
        <v>11.8</v>
      </c>
      <c r="N256">
        <v>506</v>
      </c>
      <c r="O256">
        <v>13.61</v>
      </c>
      <c r="P256" s="50"/>
      <c r="Q256" s="48"/>
      <c r="R256" s="48"/>
      <c r="S256" s="48"/>
      <c r="T256" s="48"/>
      <c r="U256" s="46"/>
    </row>
    <row r="257" spans="1:21" x14ac:dyDescent="0.25">
      <c r="A257" s="53">
        <v>4</v>
      </c>
      <c r="B257" t="s">
        <v>21</v>
      </c>
      <c r="C257">
        <v>4807</v>
      </c>
      <c r="D257">
        <v>3023</v>
      </c>
      <c r="E257">
        <v>1784</v>
      </c>
      <c r="F257">
        <v>0</v>
      </c>
      <c r="G257">
        <v>4807</v>
      </c>
      <c r="H257">
        <v>980</v>
      </c>
      <c r="I257">
        <v>20.39</v>
      </c>
      <c r="J257">
        <v>2114</v>
      </c>
      <c r="K257">
        <v>43.98</v>
      </c>
      <c r="L257">
        <v>1119</v>
      </c>
      <c r="M257">
        <v>23.28</v>
      </c>
      <c r="N257">
        <v>594</v>
      </c>
      <c r="O257">
        <v>12.36</v>
      </c>
      <c r="P257" s="50"/>
      <c r="Q257" s="48"/>
      <c r="R257" s="48"/>
      <c r="S257" s="48"/>
      <c r="T257" s="48"/>
      <c r="U257" s="46"/>
    </row>
    <row r="258" spans="1:21" x14ac:dyDescent="0.25">
      <c r="A258" s="53">
        <v>5</v>
      </c>
      <c r="B258" t="s">
        <v>22</v>
      </c>
      <c r="C258">
        <v>4747</v>
      </c>
      <c r="D258">
        <v>2812</v>
      </c>
      <c r="E258">
        <v>1935</v>
      </c>
      <c r="F258">
        <v>0</v>
      </c>
      <c r="G258">
        <v>4747</v>
      </c>
      <c r="H258">
        <v>495</v>
      </c>
      <c r="I258">
        <v>10.43</v>
      </c>
      <c r="J258">
        <v>1812</v>
      </c>
      <c r="K258">
        <v>38.17</v>
      </c>
      <c r="L258">
        <v>1202</v>
      </c>
      <c r="M258">
        <v>25.32</v>
      </c>
      <c r="N258">
        <v>1238</v>
      </c>
      <c r="O258">
        <v>26.08</v>
      </c>
      <c r="P258" s="50"/>
      <c r="Q258" s="48"/>
      <c r="R258" s="48"/>
      <c r="S258" s="48"/>
      <c r="T258" s="48"/>
      <c r="U258" s="46"/>
    </row>
    <row r="259" spans="1:21" x14ac:dyDescent="0.25">
      <c r="A259" s="53">
        <v>6</v>
      </c>
      <c r="B259" t="s">
        <v>23</v>
      </c>
      <c r="C259">
        <v>3068</v>
      </c>
      <c r="D259">
        <v>1881</v>
      </c>
      <c r="E259">
        <v>1187</v>
      </c>
      <c r="F259">
        <v>0</v>
      </c>
      <c r="G259">
        <v>3068</v>
      </c>
      <c r="H259">
        <v>936</v>
      </c>
      <c r="I259">
        <v>30.51</v>
      </c>
      <c r="J259">
        <v>1193</v>
      </c>
      <c r="K259">
        <v>38.89</v>
      </c>
      <c r="L259">
        <v>512</v>
      </c>
      <c r="M259">
        <v>16.690000000000001</v>
      </c>
      <c r="N259">
        <v>427</v>
      </c>
      <c r="O259">
        <v>13.92</v>
      </c>
      <c r="P259" s="50"/>
      <c r="Q259" s="48"/>
      <c r="R259" s="48"/>
      <c r="S259" s="48"/>
      <c r="T259" s="48"/>
      <c r="U259" s="46"/>
    </row>
    <row r="260" spans="1:21" x14ac:dyDescent="0.25">
      <c r="A260" s="53">
        <v>7</v>
      </c>
      <c r="B260" t="s">
        <v>24</v>
      </c>
      <c r="C260">
        <v>2416</v>
      </c>
      <c r="D260">
        <v>1337</v>
      </c>
      <c r="E260">
        <v>1079</v>
      </c>
      <c r="F260">
        <v>0</v>
      </c>
      <c r="G260">
        <v>2416</v>
      </c>
      <c r="H260">
        <v>118</v>
      </c>
      <c r="I260">
        <v>4.88</v>
      </c>
      <c r="J260">
        <v>789</v>
      </c>
      <c r="K260">
        <v>32.659999999999997</v>
      </c>
      <c r="L260">
        <v>805</v>
      </c>
      <c r="M260">
        <v>33.32</v>
      </c>
      <c r="N260">
        <v>704</v>
      </c>
      <c r="O260">
        <v>29.14</v>
      </c>
      <c r="P260" s="50"/>
      <c r="Q260" s="48"/>
      <c r="R260" s="48"/>
      <c r="S260" s="48"/>
      <c r="T260" s="48"/>
      <c r="U260" s="46"/>
    </row>
    <row r="261" spans="1:21" x14ac:dyDescent="0.25">
      <c r="A261" s="53">
        <v>8</v>
      </c>
      <c r="B261" t="s">
        <v>25</v>
      </c>
      <c r="C261">
        <v>2746</v>
      </c>
      <c r="D261">
        <v>1559</v>
      </c>
      <c r="E261">
        <v>1187</v>
      </c>
      <c r="F261">
        <v>0</v>
      </c>
      <c r="G261">
        <v>2746</v>
      </c>
      <c r="H261">
        <v>372</v>
      </c>
      <c r="I261">
        <v>13.55</v>
      </c>
      <c r="J261">
        <v>1168</v>
      </c>
      <c r="K261">
        <v>42.53</v>
      </c>
      <c r="L261">
        <v>616</v>
      </c>
      <c r="M261">
        <v>22.43</v>
      </c>
      <c r="N261">
        <v>590</v>
      </c>
      <c r="O261">
        <v>21.49</v>
      </c>
      <c r="P261" s="50"/>
      <c r="Q261" s="48"/>
      <c r="R261" s="48"/>
      <c r="S261" s="48"/>
      <c r="T261" s="48"/>
      <c r="U261" s="46"/>
    </row>
    <row r="262" spans="1:21" x14ac:dyDescent="0.25">
      <c r="A262" s="53">
        <v>9</v>
      </c>
      <c r="B262" t="s">
        <v>26</v>
      </c>
      <c r="C262">
        <v>4674</v>
      </c>
      <c r="D262">
        <v>2980</v>
      </c>
      <c r="E262">
        <v>1694</v>
      </c>
      <c r="F262">
        <v>0</v>
      </c>
      <c r="G262">
        <v>4674</v>
      </c>
      <c r="H262">
        <v>1087</v>
      </c>
      <c r="I262">
        <v>23.26</v>
      </c>
      <c r="J262">
        <v>1495</v>
      </c>
      <c r="K262">
        <v>31.99</v>
      </c>
      <c r="L262">
        <v>1095</v>
      </c>
      <c r="M262">
        <v>23.43</v>
      </c>
      <c r="N262">
        <v>997</v>
      </c>
      <c r="O262">
        <v>21.33</v>
      </c>
      <c r="P262" s="50"/>
      <c r="Q262" s="48"/>
      <c r="R262" s="48"/>
      <c r="S262" s="48"/>
      <c r="T262" s="48"/>
      <c r="U262" s="46"/>
    </row>
    <row r="263" spans="1:21" x14ac:dyDescent="0.25">
      <c r="A263" s="53">
        <v>10</v>
      </c>
      <c r="B263" t="s">
        <v>27</v>
      </c>
      <c r="C263">
        <v>4352</v>
      </c>
      <c r="D263">
        <v>2564</v>
      </c>
      <c r="E263">
        <v>1788</v>
      </c>
      <c r="F263">
        <v>0</v>
      </c>
      <c r="G263">
        <v>4352</v>
      </c>
      <c r="H263">
        <v>586</v>
      </c>
      <c r="I263">
        <v>13.47</v>
      </c>
      <c r="J263">
        <v>1784</v>
      </c>
      <c r="K263">
        <v>40.99</v>
      </c>
      <c r="L263">
        <v>1089</v>
      </c>
      <c r="M263">
        <v>25.02</v>
      </c>
      <c r="N263">
        <v>893</v>
      </c>
      <c r="O263">
        <v>20.52</v>
      </c>
      <c r="P263" s="50"/>
      <c r="Q263" s="48"/>
      <c r="R263" s="48"/>
      <c r="S263" s="48"/>
      <c r="T263" s="48"/>
      <c r="U263" s="46"/>
    </row>
    <row r="264" spans="1:21" x14ac:dyDescent="0.25">
      <c r="A264" s="53">
        <v>11</v>
      </c>
      <c r="B264" t="s">
        <v>28</v>
      </c>
      <c r="C264">
        <v>1825</v>
      </c>
      <c r="D264">
        <v>1129</v>
      </c>
      <c r="E264">
        <v>696</v>
      </c>
      <c r="F264">
        <v>0</v>
      </c>
      <c r="G264">
        <v>1825</v>
      </c>
      <c r="H264">
        <v>145</v>
      </c>
      <c r="I264">
        <v>7.95</v>
      </c>
      <c r="J264">
        <v>731</v>
      </c>
      <c r="K264">
        <v>40.049999999999997</v>
      </c>
      <c r="L264">
        <v>538</v>
      </c>
      <c r="M264">
        <v>29.48</v>
      </c>
      <c r="N264">
        <v>411</v>
      </c>
      <c r="O264">
        <v>22.52</v>
      </c>
      <c r="P264" s="50"/>
      <c r="Q264" s="48"/>
      <c r="R264" s="48"/>
      <c r="S264" s="48"/>
      <c r="T264" s="48"/>
      <c r="U264" s="46"/>
    </row>
    <row r="265" spans="1:21" x14ac:dyDescent="0.25">
      <c r="A265" s="53">
        <v>12</v>
      </c>
      <c r="B265" t="s">
        <v>29</v>
      </c>
      <c r="C265">
        <v>2911</v>
      </c>
      <c r="D265">
        <v>1925</v>
      </c>
      <c r="E265">
        <v>986</v>
      </c>
      <c r="F265">
        <v>0</v>
      </c>
      <c r="G265">
        <v>2911</v>
      </c>
      <c r="H265">
        <v>788</v>
      </c>
      <c r="I265">
        <v>27.07</v>
      </c>
      <c r="J265">
        <v>1219</v>
      </c>
      <c r="K265">
        <v>41.88</v>
      </c>
      <c r="L265">
        <v>479</v>
      </c>
      <c r="M265">
        <v>16.45</v>
      </c>
      <c r="N265">
        <v>425</v>
      </c>
      <c r="O265">
        <v>14.6</v>
      </c>
      <c r="P265" s="50"/>
      <c r="Q265" s="48"/>
      <c r="R265" s="48"/>
      <c r="S265" s="48"/>
      <c r="T265" s="48"/>
      <c r="U265" s="46"/>
    </row>
    <row r="266" spans="1:21" x14ac:dyDescent="0.25">
      <c r="A266" s="53">
        <v>13</v>
      </c>
      <c r="B266" t="s">
        <v>30</v>
      </c>
      <c r="C266">
        <v>5467</v>
      </c>
      <c r="D266">
        <v>3116</v>
      </c>
      <c r="E266">
        <v>2351</v>
      </c>
      <c r="F266">
        <v>0</v>
      </c>
      <c r="G266">
        <v>5467</v>
      </c>
      <c r="H266">
        <v>396</v>
      </c>
      <c r="I266">
        <v>7.24</v>
      </c>
      <c r="J266">
        <v>1423</v>
      </c>
      <c r="K266">
        <v>26.03</v>
      </c>
      <c r="L266">
        <v>1410</v>
      </c>
      <c r="M266">
        <v>25.79</v>
      </c>
      <c r="N266">
        <v>2238</v>
      </c>
      <c r="O266">
        <v>40.94</v>
      </c>
      <c r="P266" s="50"/>
      <c r="Q266" s="48"/>
      <c r="R266" s="48"/>
      <c r="S266" s="48"/>
      <c r="T266" s="48"/>
      <c r="U266" s="46"/>
    </row>
    <row r="267" spans="1:21" x14ac:dyDescent="0.25">
      <c r="A267" s="53">
        <v>14</v>
      </c>
      <c r="B267" t="s">
        <v>31</v>
      </c>
      <c r="C267">
        <v>3665</v>
      </c>
      <c r="D267">
        <v>2214</v>
      </c>
      <c r="E267">
        <v>1451</v>
      </c>
      <c r="F267">
        <v>0</v>
      </c>
      <c r="G267">
        <v>3665</v>
      </c>
      <c r="H267">
        <v>953</v>
      </c>
      <c r="I267">
        <v>26</v>
      </c>
      <c r="J267">
        <v>1450</v>
      </c>
      <c r="K267">
        <v>39.56</v>
      </c>
      <c r="L267">
        <v>693</v>
      </c>
      <c r="M267">
        <v>18.91</v>
      </c>
      <c r="N267">
        <v>569</v>
      </c>
      <c r="O267">
        <v>15.53</v>
      </c>
      <c r="P267" s="50"/>
      <c r="Q267" s="48"/>
      <c r="R267" s="48"/>
      <c r="S267" s="48"/>
      <c r="T267" s="48"/>
      <c r="U267" s="46"/>
    </row>
    <row r="268" spans="1:21" x14ac:dyDescent="0.25">
      <c r="A268" s="53">
        <v>15</v>
      </c>
      <c r="B268" t="s">
        <v>32</v>
      </c>
      <c r="C268">
        <v>2572</v>
      </c>
      <c r="D268">
        <v>1473</v>
      </c>
      <c r="E268">
        <v>1099</v>
      </c>
      <c r="F268">
        <v>0</v>
      </c>
      <c r="G268">
        <v>2572</v>
      </c>
      <c r="H268">
        <v>669</v>
      </c>
      <c r="I268">
        <v>26.01</v>
      </c>
      <c r="J268">
        <v>1135</v>
      </c>
      <c r="K268">
        <v>44.13</v>
      </c>
      <c r="L268">
        <v>376</v>
      </c>
      <c r="M268">
        <v>14.62</v>
      </c>
      <c r="N268">
        <v>392</v>
      </c>
      <c r="O268">
        <v>15.24</v>
      </c>
      <c r="P268" s="50"/>
      <c r="Q268" s="48"/>
      <c r="R268" s="48"/>
      <c r="S268" s="48"/>
      <c r="T268" s="48"/>
      <c r="U268" s="46"/>
    </row>
    <row r="269" spans="1:21" x14ac:dyDescent="0.25">
      <c r="A269" s="53">
        <v>16</v>
      </c>
      <c r="B269" t="s">
        <v>33</v>
      </c>
      <c r="C269">
        <v>3987</v>
      </c>
      <c r="D269">
        <v>2222</v>
      </c>
      <c r="E269">
        <v>1765</v>
      </c>
      <c r="F269">
        <v>0</v>
      </c>
      <c r="G269">
        <v>3987</v>
      </c>
      <c r="H269">
        <v>886</v>
      </c>
      <c r="I269">
        <v>22.22</v>
      </c>
      <c r="J269">
        <v>2098</v>
      </c>
      <c r="K269">
        <v>52.62</v>
      </c>
      <c r="L269">
        <v>601</v>
      </c>
      <c r="M269">
        <v>15.07</v>
      </c>
      <c r="N269">
        <v>402</v>
      </c>
      <c r="O269">
        <v>10.08</v>
      </c>
      <c r="P269" s="50"/>
      <c r="Q269" s="48"/>
      <c r="R269" s="48"/>
      <c r="S269" s="48"/>
      <c r="T269" s="48"/>
      <c r="U269" s="46"/>
    </row>
    <row r="270" spans="1:21" x14ac:dyDescent="0.25">
      <c r="A270" s="53">
        <v>17</v>
      </c>
      <c r="B270" t="s">
        <v>34</v>
      </c>
      <c r="C270">
        <v>2127</v>
      </c>
      <c r="D270">
        <v>1249</v>
      </c>
      <c r="E270">
        <v>878</v>
      </c>
      <c r="F270">
        <v>0</v>
      </c>
      <c r="G270">
        <v>2127</v>
      </c>
      <c r="H270">
        <v>444</v>
      </c>
      <c r="I270">
        <v>20.87</v>
      </c>
      <c r="J270">
        <v>931</v>
      </c>
      <c r="K270">
        <v>43.77</v>
      </c>
      <c r="L270">
        <v>456</v>
      </c>
      <c r="M270">
        <v>21.44</v>
      </c>
      <c r="N270">
        <v>296</v>
      </c>
      <c r="O270">
        <v>13.92</v>
      </c>
      <c r="P270" s="50"/>
      <c r="Q270" s="48"/>
      <c r="R270" s="48"/>
      <c r="S270" s="48"/>
      <c r="T270" s="48"/>
      <c r="U270" s="46"/>
    </row>
    <row r="271" spans="1:21" x14ac:dyDescent="0.25">
      <c r="A271" s="53">
        <v>18</v>
      </c>
      <c r="B271" t="s">
        <v>35</v>
      </c>
      <c r="C271">
        <v>2768</v>
      </c>
      <c r="D271">
        <v>1568</v>
      </c>
      <c r="E271">
        <v>1200</v>
      </c>
      <c r="F271">
        <v>0</v>
      </c>
      <c r="G271">
        <v>2768</v>
      </c>
      <c r="H271">
        <v>486</v>
      </c>
      <c r="I271">
        <v>17.559999999999999</v>
      </c>
      <c r="J271">
        <v>1168</v>
      </c>
      <c r="K271">
        <v>42.2</v>
      </c>
      <c r="L271">
        <v>620</v>
      </c>
      <c r="M271">
        <v>22.4</v>
      </c>
      <c r="N271">
        <v>494</v>
      </c>
      <c r="O271">
        <v>17.850000000000001</v>
      </c>
      <c r="P271" s="50"/>
      <c r="Q271" s="48"/>
      <c r="R271" s="48"/>
      <c r="S271" s="48"/>
      <c r="T271" s="48"/>
      <c r="U271" s="46"/>
    </row>
    <row r="272" spans="1:21" x14ac:dyDescent="0.25">
      <c r="A272" s="53">
        <v>19</v>
      </c>
      <c r="B272" t="s">
        <v>36</v>
      </c>
      <c r="C272">
        <v>4463</v>
      </c>
      <c r="D272">
        <v>2701</v>
      </c>
      <c r="E272">
        <v>1762</v>
      </c>
      <c r="F272">
        <v>0</v>
      </c>
      <c r="G272">
        <v>4463</v>
      </c>
      <c r="H272">
        <v>621</v>
      </c>
      <c r="I272">
        <v>13.91</v>
      </c>
      <c r="J272">
        <v>1978</v>
      </c>
      <c r="K272">
        <v>44.32</v>
      </c>
      <c r="L272">
        <v>1053</v>
      </c>
      <c r="M272">
        <v>23.59</v>
      </c>
      <c r="N272">
        <v>811</v>
      </c>
      <c r="O272">
        <v>18.170000000000002</v>
      </c>
      <c r="P272" s="50"/>
      <c r="Q272" s="48"/>
      <c r="R272" s="48"/>
      <c r="S272" s="48"/>
      <c r="T272" s="48"/>
      <c r="U272" s="46"/>
    </row>
    <row r="273" spans="1:21" x14ac:dyDescent="0.25">
      <c r="A273" s="54">
        <v>20</v>
      </c>
      <c r="B273" t="s">
        <v>37</v>
      </c>
      <c r="C273">
        <v>2967</v>
      </c>
      <c r="D273">
        <v>1848</v>
      </c>
      <c r="E273">
        <v>1119</v>
      </c>
      <c r="F273">
        <v>0</v>
      </c>
      <c r="G273">
        <v>2967</v>
      </c>
      <c r="H273">
        <v>534</v>
      </c>
      <c r="I273">
        <v>18</v>
      </c>
      <c r="J273">
        <v>1441</v>
      </c>
      <c r="K273">
        <v>48.57</v>
      </c>
      <c r="L273">
        <v>546</v>
      </c>
      <c r="M273">
        <v>18.399999999999999</v>
      </c>
      <c r="N273">
        <v>446</v>
      </c>
      <c r="O273">
        <v>15.03</v>
      </c>
      <c r="P273" s="50"/>
      <c r="Q273" s="48"/>
      <c r="R273" s="48"/>
      <c r="S273" s="48"/>
      <c r="T273" s="48"/>
      <c r="U273" s="46"/>
    </row>
    <row r="274" spans="1:21" x14ac:dyDescent="0.25">
      <c r="A274" s="98" t="s">
        <v>38</v>
      </c>
      <c r="B274" s="98"/>
      <c r="C274" s="55">
        <v>76169</v>
      </c>
      <c r="D274" s="33">
        <v>45973</v>
      </c>
      <c r="E274" s="33">
        <v>30196</v>
      </c>
      <c r="F274" s="33">
        <v>12888</v>
      </c>
      <c r="G274" s="33">
        <v>63281</v>
      </c>
      <c r="H274" s="33">
        <v>14431</v>
      </c>
      <c r="I274" s="37">
        <v>18.946027911617588</v>
      </c>
      <c r="J274" s="33">
        <v>31030</v>
      </c>
      <c r="K274" s="37">
        <v>40.738358124696397</v>
      </c>
      <c r="L274" s="33">
        <v>16078</v>
      </c>
      <c r="M274" s="37">
        <v>21.108324909083748</v>
      </c>
      <c r="N274" s="33">
        <v>14630</v>
      </c>
      <c r="O274" s="37">
        <v>19.207289054602267</v>
      </c>
      <c r="P274" s="2"/>
      <c r="Q274" s="2"/>
      <c r="R274" s="2"/>
      <c r="S274" s="2"/>
      <c r="T274" s="2"/>
    </row>
    <row r="275" spans="1:21" x14ac:dyDescent="0.25">
      <c r="A275" s="39"/>
      <c r="B275" s="39"/>
      <c r="C275" s="39">
        <v>76795</v>
      </c>
      <c r="D275" s="48">
        <v>46131</v>
      </c>
      <c r="E275" s="48">
        <v>30664</v>
      </c>
      <c r="F275" s="48">
        <v>12945</v>
      </c>
      <c r="G275" s="48">
        <v>63850</v>
      </c>
      <c r="H275" s="48">
        <v>14923</v>
      </c>
      <c r="I275" s="50">
        <v>19.432254704082297</v>
      </c>
      <c r="J275" s="48">
        <v>31517</v>
      </c>
      <c r="K275" s="50">
        <v>41.040432319812489</v>
      </c>
      <c r="L275" s="48">
        <v>16018</v>
      </c>
      <c r="M275" s="50">
        <v>20.858128784426068</v>
      </c>
      <c r="N275" s="48">
        <v>14337</v>
      </c>
      <c r="O275" s="50">
        <v>18.669184191679147</v>
      </c>
      <c r="P275" s="2"/>
      <c r="Q275" s="2"/>
      <c r="R275" s="2"/>
      <c r="S275" s="2"/>
      <c r="T275" s="2"/>
    </row>
    <row r="276" spans="1:21" x14ac:dyDescent="0.25">
      <c r="A276" s="39"/>
      <c r="B276" s="39"/>
      <c r="C276" s="39">
        <v>-626</v>
      </c>
      <c r="D276" s="39">
        <v>-158</v>
      </c>
      <c r="E276" s="39">
        <v>-468</v>
      </c>
      <c r="F276" s="39">
        <v>-57</v>
      </c>
      <c r="G276" s="39">
        <v>-569</v>
      </c>
      <c r="H276" s="39">
        <v>-492</v>
      </c>
      <c r="I276" s="39">
        <v>-0.48622679246470923</v>
      </c>
      <c r="J276" s="39">
        <v>-487</v>
      </c>
      <c r="K276" s="39">
        <v>-0.30207419511609146</v>
      </c>
      <c r="L276" s="39">
        <v>60</v>
      </c>
      <c r="M276" s="39">
        <v>0.25019612465768049</v>
      </c>
      <c r="N276" s="39">
        <v>293</v>
      </c>
      <c r="O276" s="39">
        <v>0.53810486292312021</v>
      </c>
      <c r="P276" s="2"/>
      <c r="Q276" s="2"/>
      <c r="R276" s="2"/>
      <c r="S276" s="2"/>
      <c r="T276" s="2"/>
    </row>
    <row r="277" spans="1:21" x14ac:dyDescent="0.25">
      <c r="A277" s="39"/>
      <c r="B277" s="39"/>
      <c r="C277" s="39"/>
      <c r="D277" s="48"/>
      <c r="E277" s="48"/>
      <c r="F277" s="48"/>
      <c r="G277" s="48"/>
      <c r="H277" s="48"/>
      <c r="I277" s="50"/>
      <c r="J277" s="48"/>
      <c r="K277" s="50"/>
      <c r="L277" s="48"/>
      <c r="M277" s="50"/>
      <c r="N277" s="48"/>
      <c r="O277" s="50"/>
      <c r="P277" s="2"/>
      <c r="Q277" s="2"/>
      <c r="R277" s="2"/>
      <c r="S277" s="2"/>
      <c r="T277" s="2"/>
    </row>
    <row r="278" spans="1:21" x14ac:dyDescent="0.25">
      <c r="A278" s="39"/>
      <c r="B278" s="39"/>
      <c r="C278" s="39"/>
      <c r="D278" s="48"/>
      <c r="E278" s="48"/>
      <c r="F278" s="48"/>
      <c r="G278" s="48"/>
      <c r="H278" s="48"/>
      <c r="I278" s="50"/>
      <c r="J278" s="48"/>
      <c r="K278" s="50"/>
      <c r="L278" s="48"/>
      <c r="M278" s="50"/>
      <c r="N278" s="48"/>
      <c r="O278" s="50"/>
      <c r="P278" s="2"/>
      <c r="Q278" s="2"/>
      <c r="R278" s="2"/>
      <c r="S278" s="2"/>
      <c r="T278" s="2"/>
    </row>
    <row r="279" spans="1:21" x14ac:dyDescent="0.25">
      <c r="A279" s="39"/>
      <c r="B279" s="39"/>
      <c r="C279" s="39"/>
      <c r="D279" s="48"/>
      <c r="E279" s="48"/>
      <c r="F279" s="48"/>
      <c r="G279" s="48"/>
      <c r="H279" s="48"/>
      <c r="I279" s="50"/>
      <c r="J279" s="48"/>
      <c r="K279" s="50"/>
      <c r="L279" s="48"/>
      <c r="M279" s="50"/>
      <c r="N279" s="48"/>
      <c r="O279" s="50"/>
      <c r="P279" s="2"/>
      <c r="Q279" s="2"/>
      <c r="R279" s="2"/>
      <c r="S279" s="2"/>
      <c r="T279" s="2"/>
    </row>
    <row r="280" spans="1:21" ht="18.75" x14ac:dyDescent="0.3">
      <c r="A280" s="99" t="s">
        <v>77</v>
      </c>
      <c r="B280" s="99"/>
      <c r="C280" s="99"/>
      <c r="D280" s="99"/>
      <c r="E280" s="99"/>
      <c r="F280" s="99"/>
      <c r="G280" s="99"/>
      <c r="H280" s="99"/>
      <c r="I280" s="99"/>
      <c r="J280" s="99"/>
      <c r="K280" s="99"/>
      <c r="L280" s="99"/>
      <c r="M280" s="99"/>
      <c r="N280" s="99"/>
      <c r="O280" s="99"/>
      <c r="P280" s="99"/>
      <c r="Q280" s="99"/>
      <c r="R280" s="99"/>
      <c r="S280" s="99"/>
    </row>
    <row r="281" spans="1:21" ht="18.75" x14ac:dyDescent="0.3">
      <c r="A281" s="99" t="s">
        <v>105</v>
      </c>
      <c r="B281" s="99"/>
      <c r="C281" s="99"/>
      <c r="D281" s="99"/>
      <c r="E281" s="99"/>
      <c r="F281" s="99"/>
      <c r="G281" s="99"/>
      <c r="H281" s="99"/>
      <c r="I281" s="99"/>
      <c r="J281" s="99"/>
      <c r="K281" s="99"/>
      <c r="L281" s="99"/>
      <c r="M281" s="99"/>
      <c r="N281" s="99"/>
      <c r="O281" s="99"/>
      <c r="P281" s="99"/>
      <c r="Q281" s="99"/>
      <c r="R281" s="99"/>
      <c r="S281" s="99"/>
    </row>
    <row r="282" spans="1:21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21" x14ac:dyDescent="0.25">
      <c r="A283" s="97" t="s">
        <v>1</v>
      </c>
      <c r="B283" s="100" t="s">
        <v>2</v>
      </c>
      <c r="C283" s="100" t="s">
        <v>79</v>
      </c>
      <c r="D283" s="115" t="s">
        <v>56</v>
      </c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97" t="s">
        <v>57</v>
      </c>
      <c r="Q283" s="97"/>
      <c r="R283" s="97"/>
      <c r="S283" s="97"/>
    </row>
    <row r="284" spans="1:21" ht="25.5" customHeight="1" x14ac:dyDescent="0.25">
      <c r="A284" s="97"/>
      <c r="B284" s="100"/>
      <c r="C284" s="100"/>
      <c r="D284" s="111" t="s">
        <v>58</v>
      </c>
      <c r="E284" s="111" t="s">
        <v>59</v>
      </c>
      <c r="F284" s="111" t="s">
        <v>60</v>
      </c>
      <c r="G284" s="111" t="s">
        <v>61</v>
      </c>
      <c r="H284" s="111" t="s">
        <v>87</v>
      </c>
      <c r="I284" s="111" t="s">
        <v>63</v>
      </c>
      <c r="J284" s="111" t="s">
        <v>88</v>
      </c>
      <c r="K284" s="111" t="s">
        <v>65</v>
      </c>
      <c r="L284" s="111" t="s">
        <v>66</v>
      </c>
      <c r="M284" s="111" t="s">
        <v>67</v>
      </c>
      <c r="N284" s="111" t="s">
        <v>89</v>
      </c>
      <c r="O284" s="111" t="s">
        <v>90</v>
      </c>
      <c r="P284" s="97" t="s">
        <v>70</v>
      </c>
      <c r="Q284" s="97"/>
      <c r="R284" s="97" t="s">
        <v>71</v>
      </c>
      <c r="S284" s="97"/>
    </row>
    <row r="285" spans="1:21" ht="27.75" customHeight="1" x14ac:dyDescent="0.25">
      <c r="A285" s="97"/>
      <c r="B285" s="100"/>
      <c r="C285" s="100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2"/>
      <c r="O285" s="112"/>
      <c r="P285" s="31" t="s">
        <v>72</v>
      </c>
      <c r="Q285" s="31" t="s">
        <v>73</v>
      </c>
      <c r="R285" s="31" t="s">
        <v>72</v>
      </c>
      <c r="S285" s="31" t="s">
        <v>73</v>
      </c>
    </row>
    <row r="286" spans="1:21" x14ac:dyDescent="0.25">
      <c r="A286" s="52">
        <v>1</v>
      </c>
      <c r="B286" t="s">
        <v>18</v>
      </c>
      <c r="C286">
        <v>4580</v>
      </c>
      <c r="D286">
        <v>1283</v>
      </c>
      <c r="E286">
        <v>2491</v>
      </c>
      <c r="F286">
        <v>201</v>
      </c>
      <c r="G286">
        <v>245</v>
      </c>
      <c r="H286">
        <v>5</v>
      </c>
      <c r="I286">
        <v>13</v>
      </c>
      <c r="J286">
        <v>104</v>
      </c>
      <c r="K286">
        <v>6</v>
      </c>
      <c r="L286">
        <v>68</v>
      </c>
      <c r="M286">
        <v>162</v>
      </c>
      <c r="N286">
        <v>2</v>
      </c>
      <c r="O286">
        <v>0</v>
      </c>
      <c r="P286">
        <v>3297</v>
      </c>
      <c r="Q286">
        <v>71.989999999999995</v>
      </c>
      <c r="R286">
        <v>806</v>
      </c>
      <c r="S286">
        <v>17.600000000000001</v>
      </c>
    </row>
    <row r="287" spans="1:21" x14ac:dyDescent="0.25">
      <c r="A287" s="53">
        <v>2</v>
      </c>
      <c r="B287" t="s">
        <v>19</v>
      </c>
      <c r="C287">
        <v>8308</v>
      </c>
      <c r="D287">
        <v>4683</v>
      </c>
      <c r="E287">
        <v>2452</v>
      </c>
      <c r="F287">
        <v>7</v>
      </c>
      <c r="G287">
        <v>377</v>
      </c>
      <c r="H287">
        <v>21</v>
      </c>
      <c r="I287">
        <v>95</v>
      </c>
      <c r="J287">
        <v>165</v>
      </c>
      <c r="K287">
        <v>44</v>
      </c>
      <c r="L287">
        <v>141</v>
      </c>
      <c r="M287">
        <v>318</v>
      </c>
      <c r="N287">
        <v>5</v>
      </c>
      <c r="O287">
        <v>0</v>
      </c>
      <c r="P287">
        <v>3625</v>
      </c>
      <c r="Q287">
        <v>43.63</v>
      </c>
      <c r="R287">
        <v>1173</v>
      </c>
      <c r="S287">
        <v>14.12</v>
      </c>
    </row>
    <row r="288" spans="1:21" x14ac:dyDescent="0.25">
      <c r="A288" s="53">
        <v>3</v>
      </c>
      <c r="B288" t="s">
        <v>20</v>
      </c>
      <c r="C288">
        <v>3719</v>
      </c>
      <c r="D288">
        <v>2105</v>
      </c>
      <c r="E288">
        <v>1231</v>
      </c>
      <c r="F288">
        <v>2</v>
      </c>
      <c r="G288">
        <v>36</v>
      </c>
      <c r="H288">
        <v>33</v>
      </c>
      <c r="I288">
        <v>27</v>
      </c>
      <c r="J288">
        <v>73</v>
      </c>
      <c r="K288">
        <v>4</v>
      </c>
      <c r="L288">
        <v>57</v>
      </c>
      <c r="M288">
        <v>151</v>
      </c>
      <c r="N288">
        <v>0</v>
      </c>
      <c r="O288">
        <v>0</v>
      </c>
      <c r="P288">
        <v>1614</v>
      </c>
      <c r="Q288">
        <v>43.4</v>
      </c>
      <c r="R288">
        <v>383</v>
      </c>
      <c r="S288">
        <v>10.3</v>
      </c>
    </row>
    <row r="289" spans="1:19" x14ac:dyDescent="0.25">
      <c r="A289" s="53">
        <v>4</v>
      </c>
      <c r="B289" t="s">
        <v>21</v>
      </c>
      <c r="C289">
        <v>4807</v>
      </c>
      <c r="D289">
        <v>826</v>
      </c>
      <c r="E289">
        <v>1079</v>
      </c>
      <c r="F289">
        <v>278</v>
      </c>
      <c r="G289">
        <v>2365</v>
      </c>
      <c r="H289">
        <v>0</v>
      </c>
      <c r="I289">
        <v>24</v>
      </c>
      <c r="J289">
        <v>77</v>
      </c>
      <c r="K289">
        <v>13</v>
      </c>
      <c r="L289">
        <v>44</v>
      </c>
      <c r="M289">
        <v>99</v>
      </c>
      <c r="N289">
        <v>2</v>
      </c>
      <c r="O289">
        <v>0</v>
      </c>
      <c r="P289">
        <v>3981</v>
      </c>
      <c r="Q289">
        <v>82.82</v>
      </c>
      <c r="R289">
        <v>2902</v>
      </c>
      <c r="S289">
        <v>60.37</v>
      </c>
    </row>
    <row r="290" spans="1:19" x14ac:dyDescent="0.25">
      <c r="A290" s="53">
        <v>5</v>
      </c>
      <c r="B290" t="s">
        <v>22</v>
      </c>
      <c r="C290">
        <v>4747</v>
      </c>
      <c r="D290">
        <v>396</v>
      </c>
      <c r="E290">
        <v>643</v>
      </c>
      <c r="F290">
        <v>1834</v>
      </c>
      <c r="G290">
        <v>1073</v>
      </c>
      <c r="H290">
        <v>11</v>
      </c>
      <c r="I290">
        <v>68</v>
      </c>
      <c r="J290">
        <v>170</v>
      </c>
      <c r="K290">
        <v>27</v>
      </c>
      <c r="L290">
        <v>131</v>
      </c>
      <c r="M290">
        <v>382</v>
      </c>
      <c r="N290">
        <v>11</v>
      </c>
      <c r="O290">
        <v>1</v>
      </c>
      <c r="P290">
        <v>4351</v>
      </c>
      <c r="Q290">
        <v>91.66</v>
      </c>
      <c r="R290">
        <v>3708</v>
      </c>
      <c r="S290">
        <v>78.11</v>
      </c>
    </row>
    <row r="291" spans="1:19" x14ac:dyDescent="0.25">
      <c r="A291" s="53">
        <v>6</v>
      </c>
      <c r="B291" t="s">
        <v>23</v>
      </c>
      <c r="C291">
        <v>3068</v>
      </c>
      <c r="D291">
        <v>949</v>
      </c>
      <c r="E291">
        <v>384</v>
      </c>
      <c r="F291">
        <v>229</v>
      </c>
      <c r="G291">
        <v>1324</v>
      </c>
      <c r="H291">
        <v>1</v>
      </c>
      <c r="I291">
        <v>7</v>
      </c>
      <c r="J291">
        <v>32</v>
      </c>
      <c r="K291">
        <v>10</v>
      </c>
      <c r="L291">
        <v>42</v>
      </c>
      <c r="M291">
        <v>87</v>
      </c>
      <c r="N291">
        <v>3</v>
      </c>
      <c r="O291">
        <v>0</v>
      </c>
      <c r="P291">
        <v>2119</v>
      </c>
      <c r="Q291">
        <v>69.069999999999993</v>
      </c>
      <c r="R291">
        <v>1735</v>
      </c>
      <c r="S291">
        <v>56.55</v>
      </c>
    </row>
    <row r="292" spans="1:19" x14ac:dyDescent="0.25">
      <c r="A292" s="53">
        <v>7</v>
      </c>
      <c r="B292" t="s">
        <v>24</v>
      </c>
      <c r="C292">
        <v>2416</v>
      </c>
      <c r="D292">
        <v>834</v>
      </c>
      <c r="E292">
        <v>717</v>
      </c>
      <c r="F292">
        <v>90</v>
      </c>
      <c r="G292">
        <v>357</v>
      </c>
      <c r="H292">
        <v>5</v>
      </c>
      <c r="I292">
        <v>46</v>
      </c>
      <c r="J292">
        <v>101</v>
      </c>
      <c r="K292">
        <v>23</v>
      </c>
      <c r="L292">
        <v>76</v>
      </c>
      <c r="M292">
        <v>165</v>
      </c>
      <c r="N292">
        <v>2</v>
      </c>
      <c r="O292">
        <v>0</v>
      </c>
      <c r="P292">
        <v>1582</v>
      </c>
      <c r="Q292">
        <v>65.48</v>
      </c>
      <c r="R292">
        <v>865</v>
      </c>
      <c r="S292">
        <v>35.799999999999997</v>
      </c>
    </row>
    <row r="293" spans="1:19" x14ac:dyDescent="0.25">
      <c r="A293" s="53">
        <v>8</v>
      </c>
      <c r="B293" t="s">
        <v>25</v>
      </c>
      <c r="C293">
        <v>2746</v>
      </c>
      <c r="D293">
        <v>1345</v>
      </c>
      <c r="E293">
        <v>718</v>
      </c>
      <c r="F293">
        <v>17</v>
      </c>
      <c r="G293">
        <v>344</v>
      </c>
      <c r="H293">
        <v>0</v>
      </c>
      <c r="I293">
        <v>53</v>
      </c>
      <c r="J293">
        <v>74</v>
      </c>
      <c r="K293">
        <v>9</v>
      </c>
      <c r="L293">
        <v>63</v>
      </c>
      <c r="M293">
        <v>121</v>
      </c>
      <c r="N293">
        <v>2</v>
      </c>
      <c r="O293">
        <v>0</v>
      </c>
      <c r="P293">
        <v>1401</v>
      </c>
      <c r="Q293">
        <v>51.02</v>
      </c>
      <c r="R293">
        <v>683</v>
      </c>
      <c r="S293">
        <v>24.87</v>
      </c>
    </row>
    <row r="294" spans="1:19" x14ac:dyDescent="0.25">
      <c r="A294" s="53">
        <v>9</v>
      </c>
      <c r="B294" t="s">
        <v>26</v>
      </c>
      <c r="C294">
        <v>4674</v>
      </c>
      <c r="D294">
        <v>2173</v>
      </c>
      <c r="E294">
        <v>1565</v>
      </c>
      <c r="F294">
        <v>2</v>
      </c>
      <c r="G294">
        <v>318</v>
      </c>
      <c r="H294">
        <v>2</v>
      </c>
      <c r="I294">
        <v>71</v>
      </c>
      <c r="J294">
        <v>105</v>
      </c>
      <c r="K294">
        <v>21</v>
      </c>
      <c r="L294">
        <v>139</v>
      </c>
      <c r="M294">
        <v>270</v>
      </c>
      <c r="N294">
        <v>8</v>
      </c>
      <c r="O294">
        <v>0</v>
      </c>
      <c r="P294">
        <v>2501</v>
      </c>
      <c r="Q294">
        <v>53.51</v>
      </c>
      <c r="R294">
        <v>936</v>
      </c>
      <c r="S294">
        <v>20.03</v>
      </c>
    </row>
    <row r="295" spans="1:19" x14ac:dyDescent="0.25">
      <c r="A295" s="53">
        <v>10</v>
      </c>
      <c r="B295" t="s">
        <v>27</v>
      </c>
      <c r="C295">
        <v>4352</v>
      </c>
      <c r="D295">
        <v>117</v>
      </c>
      <c r="E295">
        <v>44</v>
      </c>
      <c r="F295">
        <v>3587</v>
      </c>
      <c r="G295">
        <v>91</v>
      </c>
      <c r="H295">
        <v>23</v>
      </c>
      <c r="I295">
        <v>110</v>
      </c>
      <c r="J295">
        <v>80</v>
      </c>
      <c r="K295">
        <v>6</v>
      </c>
      <c r="L295">
        <v>88</v>
      </c>
      <c r="M295">
        <v>203</v>
      </c>
      <c r="N295">
        <v>2</v>
      </c>
      <c r="O295">
        <v>1</v>
      </c>
      <c r="P295">
        <v>4235</v>
      </c>
      <c r="Q295">
        <v>97.31</v>
      </c>
      <c r="R295">
        <v>4191</v>
      </c>
      <c r="S295">
        <v>96.3</v>
      </c>
    </row>
    <row r="296" spans="1:19" x14ac:dyDescent="0.25">
      <c r="A296" s="53">
        <v>11</v>
      </c>
      <c r="B296" t="s">
        <v>28</v>
      </c>
      <c r="C296">
        <v>1825</v>
      </c>
      <c r="D296">
        <v>878</v>
      </c>
      <c r="E296">
        <v>638</v>
      </c>
      <c r="F296">
        <v>5</v>
      </c>
      <c r="G296">
        <v>40</v>
      </c>
      <c r="H296">
        <v>0</v>
      </c>
      <c r="I296">
        <v>12</v>
      </c>
      <c r="J296">
        <v>59</v>
      </c>
      <c r="K296">
        <v>11</v>
      </c>
      <c r="L296">
        <v>46</v>
      </c>
      <c r="M296">
        <v>132</v>
      </c>
      <c r="N296">
        <v>4</v>
      </c>
      <c r="O296">
        <v>0</v>
      </c>
      <c r="P296">
        <v>947</v>
      </c>
      <c r="Q296">
        <v>51.89</v>
      </c>
      <c r="R296">
        <v>309</v>
      </c>
      <c r="S296">
        <v>16.93</v>
      </c>
    </row>
    <row r="297" spans="1:19" x14ac:dyDescent="0.25">
      <c r="A297" s="53">
        <v>12</v>
      </c>
      <c r="B297" t="s">
        <v>29</v>
      </c>
      <c r="C297">
        <v>2911</v>
      </c>
      <c r="D297">
        <v>1314</v>
      </c>
      <c r="E297">
        <v>1199</v>
      </c>
      <c r="F297">
        <v>200</v>
      </c>
      <c r="G297">
        <v>20</v>
      </c>
      <c r="H297">
        <v>8</v>
      </c>
      <c r="I297">
        <v>3</v>
      </c>
      <c r="J297">
        <v>64</v>
      </c>
      <c r="K297">
        <v>2</v>
      </c>
      <c r="L297">
        <v>29</v>
      </c>
      <c r="M297">
        <v>71</v>
      </c>
      <c r="N297">
        <v>0</v>
      </c>
      <c r="O297">
        <v>1</v>
      </c>
      <c r="P297">
        <v>1597</v>
      </c>
      <c r="Q297">
        <v>54.86</v>
      </c>
      <c r="R297">
        <v>398</v>
      </c>
      <c r="S297">
        <v>13.67</v>
      </c>
    </row>
    <row r="298" spans="1:19" x14ac:dyDescent="0.25">
      <c r="A298" s="53">
        <v>13</v>
      </c>
      <c r="B298" t="s">
        <v>30</v>
      </c>
      <c r="C298">
        <v>5467</v>
      </c>
      <c r="D298">
        <v>407</v>
      </c>
      <c r="E298">
        <v>167</v>
      </c>
      <c r="F298">
        <v>2575</v>
      </c>
      <c r="G298">
        <v>731</v>
      </c>
      <c r="H298">
        <v>32</v>
      </c>
      <c r="I298">
        <v>143</v>
      </c>
      <c r="J298">
        <v>324</v>
      </c>
      <c r="K298">
        <v>18</v>
      </c>
      <c r="L298">
        <v>209</v>
      </c>
      <c r="M298">
        <v>830</v>
      </c>
      <c r="N298">
        <v>27</v>
      </c>
      <c r="O298">
        <v>4</v>
      </c>
      <c r="P298">
        <v>5060</v>
      </c>
      <c r="Q298">
        <v>92.56</v>
      </c>
      <c r="R298">
        <v>4893</v>
      </c>
      <c r="S298">
        <v>89.5</v>
      </c>
    </row>
    <row r="299" spans="1:19" x14ac:dyDescent="0.25">
      <c r="A299" s="53">
        <v>14</v>
      </c>
      <c r="B299" t="s">
        <v>31</v>
      </c>
      <c r="C299">
        <v>3665</v>
      </c>
      <c r="D299">
        <v>1252</v>
      </c>
      <c r="E299">
        <v>1296</v>
      </c>
      <c r="F299">
        <v>495</v>
      </c>
      <c r="G299">
        <v>315</v>
      </c>
      <c r="H299">
        <v>2</v>
      </c>
      <c r="I299">
        <v>60</v>
      </c>
      <c r="J299">
        <v>62</v>
      </c>
      <c r="K299">
        <v>19</v>
      </c>
      <c r="L299">
        <v>37</v>
      </c>
      <c r="M299">
        <v>126</v>
      </c>
      <c r="N299">
        <v>1</v>
      </c>
      <c r="O299">
        <v>0</v>
      </c>
      <c r="P299">
        <v>2413</v>
      </c>
      <c r="Q299">
        <v>65.84</v>
      </c>
      <c r="R299">
        <v>1117</v>
      </c>
      <c r="S299">
        <v>30.48</v>
      </c>
    </row>
    <row r="300" spans="1:19" x14ac:dyDescent="0.25">
      <c r="A300" s="53">
        <v>15</v>
      </c>
      <c r="B300" t="s">
        <v>32</v>
      </c>
      <c r="C300">
        <v>2572</v>
      </c>
      <c r="D300">
        <v>130</v>
      </c>
      <c r="E300">
        <v>6</v>
      </c>
      <c r="F300">
        <v>977</v>
      </c>
      <c r="G300">
        <v>1373</v>
      </c>
      <c r="H300">
        <v>0</v>
      </c>
      <c r="I300">
        <v>15</v>
      </c>
      <c r="J300">
        <v>14</v>
      </c>
      <c r="K300">
        <v>0</v>
      </c>
      <c r="L300">
        <v>27</v>
      </c>
      <c r="M300">
        <v>30</v>
      </c>
      <c r="N300">
        <v>0</v>
      </c>
      <c r="O300">
        <v>0</v>
      </c>
      <c r="P300">
        <v>2442</v>
      </c>
      <c r="Q300">
        <v>94.95</v>
      </c>
      <c r="R300">
        <v>2436</v>
      </c>
      <c r="S300">
        <v>94.71</v>
      </c>
    </row>
    <row r="301" spans="1:19" x14ac:dyDescent="0.25">
      <c r="A301" s="53">
        <v>16</v>
      </c>
      <c r="B301" t="s">
        <v>33</v>
      </c>
      <c r="C301">
        <v>3987</v>
      </c>
      <c r="D301">
        <v>704</v>
      </c>
      <c r="E301">
        <v>779</v>
      </c>
      <c r="F301">
        <v>346</v>
      </c>
      <c r="G301">
        <v>1978</v>
      </c>
      <c r="H301">
        <v>8</v>
      </c>
      <c r="I301">
        <v>22</v>
      </c>
      <c r="J301">
        <v>44</v>
      </c>
      <c r="K301">
        <v>7</v>
      </c>
      <c r="L301">
        <v>43</v>
      </c>
      <c r="M301">
        <v>56</v>
      </c>
      <c r="N301">
        <v>0</v>
      </c>
      <c r="O301">
        <v>0</v>
      </c>
      <c r="P301">
        <v>3283</v>
      </c>
      <c r="Q301">
        <v>82.34</v>
      </c>
      <c r="R301">
        <v>2504</v>
      </c>
      <c r="S301">
        <v>62.8</v>
      </c>
    </row>
    <row r="302" spans="1:19" x14ac:dyDescent="0.25">
      <c r="A302" s="53">
        <v>17</v>
      </c>
      <c r="B302" t="s">
        <v>34</v>
      </c>
      <c r="C302">
        <v>2127</v>
      </c>
      <c r="D302">
        <v>737</v>
      </c>
      <c r="E302">
        <v>672</v>
      </c>
      <c r="F302">
        <v>9</v>
      </c>
      <c r="G302">
        <v>536</v>
      </c>
      <c r="H302">
        <v>0</v>
      </c>
      <c r="I302">
        <v>20</v>
      </c>
      <c r="J302">
        <v>42</v>
      </c>
      <c r="K302">
        <v>4</v>
      </c>
      <c r="L302">
        <v>32</v>
      </c>
      <c r="M302">
        <v>75</v>
      </c>
      <c r="N302">
        <v>0</v>
      </c>
      <c r="O302">
        <v>0</v>
      </c>
      <c r="P302">
        <v>1390</v>
      </c>
      <c r="Q302">
        <v>65.349999999999994</v>
      </c>
      <c r="R302">
        <v>718</v>
      </c>
      <c r="S302">
        <v>33.76</v>
      </c>
    </row>
    <row r="303" spans="1:19" x14ac:dyDescent="0.25">
      <c r="A303" s="53">
        <v>18</v>
      </c>
      <c r="B303" t="s">
        <v>35</v>
      </c>
      <c r="C303">
        <v>2768</v>
      </c>
      <c r="D303">
        <v>375</v>
      </c>
      <c r="E303">
        <v>1269</v>
      </c>
      <c r="F303">
        <v>468</v>
      </c>
      <c r="G303">
        <v>434</v>
      </c>
      <c r="H303">
        <v>7</v>
      </c>
      <c r="I303">
        <v>28</v>
      </c>
      <c r="J303">
        <v>55</v>
      </c>
      <c r="K303">
        <v>5</v>
      </c>
      <c r="L303">
        <v>26</v>
      </c>
      <c r="M303">
        <v>100</v>
      </c>
      <c r="N303">
        <v>1</v>
      </c>
      <c r="O303">
        <v>0</v>
      </c>
      <c r="P303">
        <v>2393</v>
      </c>
      <c r="Q303">
        <v>86.45</v>
      </c>
      <c r="R303">
        <v>1124</v>
      </c>
      <c r="S303">
        <v>40.61</v>
      </c>
    </row>
    <row r="304" spans="1:19" x14ac:dyDescent="0.25">
      <c r="A304" s="53">
        <v>19</v>
      </c>
      <c r="B304" t="s">
        <v>36</v>
      </c>
      <c r="C304">
        <v>4463</v>
      </c>
      <c r="D304">
        <v>1719</v>
      </c>
      <c r="E304">
        <v>2076</v>
      </c>
      <c r="F304">
        <v>17</v>
      </c>
      <c r="G304">
        <v>149</v>
      </c>
      <c r="H304">
        <v>4</v>
      </c>
      <c r="I304">
        <v>34</v>
      </c>
      <c r="J304">
        <v>88</v>
      </c>
      <c r="K304">
        <v>17</v>
      </c>
      <c r="L304">
        <v>150</v>
      </c>
      <c r="M304">
        <v>208</v>
      </c>
      <c r="N304">
        <v>1</v>
      </c>
      <c r="O304">
        <v>0</v>
      </c>
      <c r="P304">
        <v>2744</v>
      </c>
      <c r="Q304">
        <v>61.48</v>
      </c>
      <c r="R304">
        <v>668</v>
      </c>
      <c r="S304">
        <v>14.97</v>
      </c>
    </row>
    <row r="305" spans="1:19" x14ac:dyDescent="0.25">
      <c r="A305" s="54">
        <v>20</v>
      </c>
      <c r="B305" t="s">
        <v>37</v>
      </c>
      <c r="C305">
        <v>2967</v>
      </c>
      <c r="D305">
        <v>930</v>
      </c>
      <c r="E305">
        <v>1582</v>
      </c>
      <c r="F305">
        <v>217</v>
      </c>
      <c r="G305">
        <v>10</v>
      </c>
      <c r="H305">
        <v>4</v>
      </c>
      <c r="I305">
        <v>35</v>
      </c>
      <c r="J305">
        <v>41</v>
      </c>
      <c r="K305">
        <v>14</v>
      </c>
      <c r="L305">
        <v>43</v>
      </c>
      <c r="M305">
        <v>90</v>
      </c>
      <c r="N305">
        <v>1</v>
      </c>
      <c r="O305">
        <v>0</v>
      </c>
      <c r="P305">
        <v>2037</v>
      </c>
      <c r="Q305">
        <v>68.66</v>
      </c>
      <c r="R305">
        <v>455</v>
      </c>
      <c r="S305">
        <v>15.34</v>
      </c>
    </row>
    <row r="306" spans="1:19" x14ac:dyDescent="0.25">
      <c r="A306" s="98" t="s">
        <v>38</v>
      </c>
      <c r="B306" s="98"/>
      <c r="C306" s="33">
        <v>76169</v>
      </c>
      <c r="D306" s="33">
        <v>23157</v>
      </c>
      <c r="E306" s="33">
        <v>21008</v>
      </c>
      <c r="F306" s="33">
        <v>11556</v>
      </c>
      <c r="G306" s="33">
        <v>12116</v>
      </c>
      <c r="H306" s="33">
        <v>166</v>
      </c>
      <c r="I306" s="33">
        <v>886</v>
      </c>
      <c r="J306" s="33">
        <v>1774</v>
      </c>
      <c r="K306" s="33">
        <v>260</v>
      </c>
      <c r="L306" s="33">
        <v>1491</v>
      </c>
      <c r="M306" s="33">
        <v>3676</v>
      </c>
      <c r="N306" s="33">
        <v>72</v>
      </c>
      <c r="O306" s="33">
        <v>7</v>
      </c>
      <c r="P306" s="33">
        <v>53012</v>
      </c>
      <c r="Q306" s="37">
        <v>69.597867899014034</v>
      </c>
      <c r="R306" s="33">
        <v>32004</v>
      </c>
      <c r="S306" s="37">
        <v>42.01709356824955</v>
      </c>
    </row>
    <row r="307" spans="1:19" x14ac:dyDescent="0.25">
      <c r="A307" s="39"/>
      <c r="B307" s="39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50"/>
      <c r="R307" s="48"/>
      <c r="S307" s="50"/>
    </row>
    <row r="308" spans="1:19" x14ac:dyDescent="0.25">
      <c r="A308" s="39"/>
      <c r="B308" s="39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50"/>
      <c r="R308" s="48"/>
      <c r="S308" s="50"/>
    </row>
    <row r="309" spans="1:19" x14ac:dyDescent="0.25">
      <c r="A309" s="39"/>
      <c r="B309" s="39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50"/>
      <c r="R309" s="48"/>
      <c r="S309" s="50"/>
    </row>
    <row r="310" spans="1:19" x14ac:dyDescent="0.25">
      <c r="A310" s="39"/>
      <c r="B310" s="39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50"/>
      <c r="R310" s="48"/>
      <c r="S310" s="50"/>
    </row>
    <row r="311" spans="1:19" x14ac:dyDescent="0.25">
      <c r="A311" s="39"/>
      <c r="B311" s="39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50"/>
      <c r="R311" s="48"/>
      <c r="S311" s="50"/>
    </row>
    <row r="312" spans="1:19" x14ac:dyDescent="0.25">
      <c r="A312" s="39"/>
      <c r="B312" s="39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50"/>
      <c r="R312" s="48"/>
      <c r="S312" s="50"/>
    </row>
    <row r="313" spans="1:19" x14ac:dyDescent="0.25">
      <c r="A313" s="39"/>
      <c r="B313" s="39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50"/>
      <c r="R313" s="48"/>
      <c r="S313" s="50"/>
    </row>
    <row r="314" spans="1:19" ht="18.75" x14ac:dyDescent="0.3">
      <c r="A314" s="99" t="s">
        <v>77</v>
      </c>
      <c r="B314" s="99"/>
      <c r="C314" s="99"/>
      <c r="D314" s="99"/>
      <c r="E314" s="99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</row>
    <row r="315" spans="1:19" x14ac:dyDescent="0.25">
      <c r="A315" s="38"/>
      <c r="B315" s="39"/>
      <c r="C315" s="43"/>
      <c r="D315" s="43"/>
      <c r="E315" s="40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4"/>
      <c r="S315" s="43"/>
    </row>
    <row r="316" spans="1:19" ht="18.75" x14ac:dyDescent="0.3">
      <c r="A316" s="110" t="s">
        <v>106</v>
      </c>
      <c r="B316" s="110"/>
      <c r="C316" s="110"/>
      <c r="D316" s="110"/>
      <c r="E316" s="110"/>
      <c r="F316" s="110"/>
      <c r="G316" s="110"/>
      <c r="H316" s="110"/>
      <c r="I316" s="110"/>
      <c r="J316" s="110"/>
      <c r="K316" s="110"/>
      <c r="L316" s="110"/>
      <c r="M316" s="110"/>
      <c r="N316" s="110"/>
      <c r="O316" s="110"/>
      <c r="P316" s="110"/>
      <c r="Q316" s="110"/>
      <c r="R316" s="110"/>
      <c r="S316" s="110"/>
    </row>
    <row r="317" spans="1:19" x14ac:dyDescent="0.25">
      <c r="A317" s="38"/>
      <c r="B317" s="39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4"/>
      <c r="S317" s="43"/>
    </row>
    <row r="318" spans="1:19" x14ac:dyDescent="0.25">
      <c r="A318" s="97" t="s">
        <v>1</v>
      </c>
      <c r="B318" s="100" t="s">
        <v>2</v>
      </c>
      <c r="C318" s="100" t="s">
        <v>79</v>
      </c>
      <c r="D318" s="97" t="s">
        <v>92</v>
      </c>
      <c r="E318" s="97"/>
      <c r="F318" s="97"/>
      <c r="G318" s="97"/>
      <c r="H318" s="97"/>
      <c r="I318" s="97"/>
      <c r="J318" s="104" t="s">
        <v>93</v>
      </c>
      <c r="K318" s="105"/>
      <c r="L318" s="105"/>
      <c r="M318" s="105"/>
      <c r="N318" s="105"/>
      <c r="O318" s="106"/>
      <c r="P318" s="97" t="s">
        <v>94</v>
      </c>
      <c r="Q318" s="97"/>
    </row>
    <row r="319" spans="1:19" ht="33" customHeight="1" x14ac:dyDescent="0.25">
      <c r="A319" s="97"/>
      <c r="B319" s="100"/>
      <c r="C319" s="100"/>
      <c r="D319" s="97" t="s">
        <v>95</v>
      </c>
      <c r="E319" s="97"/>
      <c r="F319" s="97" t="s">
        <v>96</v>
      </c>
      <c r="G319" s="97"/>
      <c r="H319" s="97" t="s">
        <v>97</v>
      </c>
      <c r="I319" s="97"/>
      <c r="J319" s="113" t="s">
        <v>98</v>
      </c>
      <c r="K319" s="114"/>
      <c r="L319" s="113" t="s">
        <v>99</v>
      </c>
      <c r="M319" s="114"/>
      <c r="N319" s="113" t="s">
        <v>100</v>
      </c>
      <c r="O319" s="114"/>
      <c r="P319" s="97" t="s">
        <v>101</v>
      </c>
      <c r="Q319" s="97" t="s">
        <v>102</v>
      </c>
    </row>
    <row r="320" spans="1:19" ht="25.5" x14ac:dyDescent="0.25">
      <c r="A320" s="101"/>
      <c r="B320" s="111"/>
      <c r="C320" s="111"/>
      <c r="D320" s="45" t="s">
        <v>72</v>
      </c>
      <c r="E320" s="45" t="s">
        <v>73</v>
      </c>
      <c r="F320" s="45" t="s">
        <v>72</v>
      </c>
      <c r="G320" s="45" t="s">
        <v>73</v>
      </c>
      <c r="H320" s="45" t="s">
        <v>72</v>
      </c>
      <c r="I320" s="45" t="s">
        <v>73</v>
      </c>
      <c r="J320" s="3" t="s">
        <v>72</v>
      </c>
      <c r="K320" s="3" t="s">
        <v>73</v>
      </c>
      <c r="L320" s="3" t="s">
        <v>72</v>
      </c>
      <c r="M320" s="3" t="s">
        <v>73</v>
      </c>
      <c r="N320" s="3" t="s">
        <v>72</v>
      </c>
      <c r="O320" s="3" t="s">
        <v>73</v>
      </c>
      <c r="P320" s="101"/>
      <c r="Q320" s="101"/>
    </row>
    <row r="321" spans="1:18" x14ac:dyDescent="0.25">
      <c r="A321" s="52">
        <v>1</v>
      </c>
      <c r="B321" t="s">
        <v>18</v>
      </c>
      <c r="C321">
        <v>4580</v>
      </c>
      <c r="D321">
        <v>928</v>
      </c>
      <c r="E321">
        <v>20.260000000000002</v>
      </c>
      <c r="F321">
        <v>2268</v>
      </c>
      <c r="G321">
        <v>49.52</v>
      </c>
      <c r="H321">
        <v>1384</v>
      </c>
      <c r="I321">
        <v>30.22</v>
      </c>
      <c r="J321">
        <v>257</v>
      </c>
      <c r="K321">
        <v>5.61</v>
      </c>
      <c r="L321">
        <v>4214</v>
      </c>
      <c r="M321">
        <v>92.01</v>
      </c>
      <c r="N321">
        <v>109</v>
      </c>
      <c r="O321">
        <v>2.38</v>
      </c>
      <c r="P321">
        <v>1837</v>
      </c>
      <c r="Q321">
        <v>2743</v>
      </c>
      <c r="R321" s="46"/>
    </row>
    <row r="322" spans="1:18" x14ac:dyDescent="0.25">
      <c r="A322" s="53">
        <v>2</v>
      </c>
      <c r="B322" t="s">
        <v>19</v>
      </c>
      <c r="C322">
        <v>8308</v>
      </c>
      <c r="D322">
        <v>2591</v>
      </c>
      <c r="E322">
        <v>31.19</v>
      </c>
      <c r="F322">
        <v>2360</v>
      </c>
      <c r="G322">
        <v>28.41</v>
      </c>
      <c r="H322">
        <v>3357</v>
      </c>
      <c r="I322">
        <v>40.409999999999997</v>
      </c>
      <c r="J322">
        <v>375</v>
      </c>
      <c r="K322">
        <v>4.51</v>
      </c>
      <c r="L322">
        <v>7857</v>
      </c>
      <c r="M322">
        <v>94.57</v>
      </c>
      <c r="N322">
        <v>76</v>
      </c>
      <c r="O322">
        <v>0.91</v>
      </c>
      <c r="P322">
        <v>2148</v>
      </c>
      <c r="Q322">
        <v>6160</v>
      </c>
      <c r="R322" s="46"/>
    </row>
    <row r="323" spans="1:18" x14ac:dyDescent="0.25">
      <c r="A323" s="53">
        <v>3</v>
      </c>
      <c r="B323" t="s">
        <v>20</v>
      </c>
      <c r="C323">
        <v>3719</v>
      </c>
      <c r="D323">
        <v>780</v>
      </c>
      <c r="E323">
        <v>20.97</v>
      </c>
      <c r="F323">
        <v>1286</v>
      </c>
      <c r="G323">
        <v>34.58</v>
      </c>
      <c r="H323">
        <v>1653</v>
      </c>
      <c r="I323">
        <v>44.45</v>
      </c>
      <c r="J323">
        <v>199</v>
      </c>
      <c r="K323">
        <v>5.35</v>
      </c>
      <c r="L323">
        <v>3510</v>
      </c>
      <c r="M323">
        <v>94.38</v>
      </c>
      <c r="N323">
        <v>10</v>
      </c>
      <c r="O323">
        <v>0.27</v>
      </c>
      <c r="P323">
        <v>1454</v>
      </c>
      <c r="Q323">
        <v>2265</v>
      </c>
      <c r="R323" s="46"/>
    </row>
    <row r="324" spans="1:18" x14ac:dyDescent="0.25">
      <c r="A324" s="53">
        <v>4</v>
      </c>
      <c r="B324" t="s">
        <v>21</v>
      </c>
      <c r="C324">
        <v>4807</v>
      </c>
      <c r="D324">
        <v>1405</v>
      </c>
      <c r="E324">
        <v>29.23</v>
      </c>
      <c r="F324">
        <v>2263</v>
      </c>
      <c r="G324">
        <v>47.08</v>
      </c>
      <c r="H324">
        <v>1139</v>
      </c>
      <c r="I324">
        <v>23.69</v>
      </c>
      <c r="J324">
        <v>151</v>
      </c>
      <c r="K324">
        <v>3.14</v>
      </c>
      <c r="L324">
        <v>4654</v>
      </c>
      <c r="M324">
        <v>96.82</v>
      </c>
      <c r="N324">
        <v>2</v>
      </c>
      <c r="O324">
        <v>0.04</v>
      </c>
      <c r="P324">
        <v>1946</v>
      </c>
      <c r="Q324">
        <v>2861</v>
      </c>
      <c r="R324" s="46"/>
    </row>
    <row r="325" spans="1:18" x14ac:dyDescent="0.25">
      <c r="A325" s="53">
        <v>5</v>
      </c>
      <c r="B325" t="s">
        <v>22</v>
      </c>
      <c r="C325">
        <v>4747</v>
      </c>
      <c r="D325">
        <v>635</v>
      </c>
      <c r="E325">
        <v>13.38</v>
      </c>
      <c r="F325">
        <v>2053</v>
      </c>
      <c r="G325">
        <v>43.25</v>
      </c>
      <c r="H325">
        <v>2059</v>
      </c>
      <c r="I325">
        <v>43.37</v>
      </c>
      <c r="J325">
        <v>369</v>
      </c>
      <c r="K325">
        <v>7.77</v>
      </c>
      <c r="L325">
        <v>4337</v>
      </c>
      <c r="M325">
        <v>91.36</v>
      </c>
      <c r="N325">
        <v>41</v>
      </c>
      <c r="O325">
        <v>0.86</v>
      </c>
      <c r="P325">
        <v>1996</v>
      </c>
      <c r="Q325">
        <v>2751</v>
      </c>
      <c r="R325" s="46"/>
    </row>
    <row r="326" spans="1:18" x14ac:dyDescent="0.25">
      <c r="A326" s="53">
        <v>6</v>
      </c>
      <c r="B326" t="s">
        <v>23</v>
      </c>
      <c r="C326">
        <v>3068</v>
      </c>
      <c r="D326">
        <v>829</v>
      </c>
      <c r="E326">
        <v>27.02</v>
      </c>
      <c r="F326">
        <v>1080</v>
      </c>
      <c r="G326">
        <v>35.200000000000003</v>
      </c>
      <c r="H326">
        <v>1159</v>
      </c>
      <c r="I326">
        <v>37.78</v>
      </c>
      <c r="J326">
        <v>102</v>
      </c>
      <c r="K326">
        <v>3.32</v>
      </c>
      <c r="L326">
        <v>2954</v>
      </c>
      <c r="M326">
        <v>96.28</v>
      </c>
      <c r="N326">
        <v>12</v>
      </c>
      <c r="O326">
        <v>0.39</v>
      </c>
      <c r="P326">
        <v>1287</v>
      </c>
      <c r="Q326">
        <v>1781</v>
      </c>
      <c r="R326" s="46"/>
    </row>
    <row r="327" spans="1:18" x14ac:dyDescent="0.25">
      <c r="A327" s="53">
        <v>7</v>
      </c>
      <c r="B327" t="s">
        <v>24</v>
      </c>
      <c r="C327">
        <v>2416</v>
      </c>
      <c r="D327">
        <v>733</v>
      </c>
      <c r="E327">
        <v>30.34</v>
      </c>
      <c r="F327">
        <v>712</v>
      </c>
      <c r="G327">
        <v>29.47</v>
      </c>
      <c r="H327">
        <v>971</v>
      </c>
      <c r="I327">
        <v>40.19</v>
      </c>
      <c r="J327">
        <v>231</v>
      </c>
      <c r="K327">
        <v>9.56</v>
      </c>
      <c r="L327">
        <v>2080</v>
      </c>
      <c r="M327">
        <v>86.09</v>
      </c>
      <c r="N327">
        <v>105</v>
      </c>
      <c r="O327">
        <v>4.3499999999999996</v>
      </c>
      <c r="P327">
        <v>1172</v>
      </c>
      <c r="Q327">
        <v>1244</v>
      </c>
      <c r="R327" s="46"/>
    </row>
    <row r="328" spans="1:18" x14ac:dyDescent="0.25">
      <c r="A328" s="53">
        <v>8</v>
      </c>
      <c r="B328" t="s">
        <v>25</v>
      </c>
      <c r="C328">
        <v>2746</v>
      </c>
      <c r="D328">
        <v>1182</v>
      </c>
      <c r="E328">
        <v>43.04</v>
      </c>
      <c r="F328">
        <v>758</v>
      </c>
      <c r="G328">
        <v>27.6</v>
      </c>
      <c r="H328">
        <v>806</v>
      </c>
      <c r="I328">
        <v>29.35</v>
      </c>
      <c r="J328">
        <v>179</v>
      </c>
      <c r="K328">
        <v>6.52</v>
      </c>
      <c r="L328">
        <v>2458</v>
      </c>
      <c r="M328">
        <v>89.51</v>
      </c>
      <c r="N328">
        <v>109</v>
      </c>
      <c r="O328">
        <v>3.97</v>
      </c>
      <c r="P328">
        <v>1018</v>
      </c>
      <c r="Q328">
        <v>1728</v>
      </c>
      <c r="R328" s="46"/>
    </row>
    <row r="329" spans="1:18" x14ac:dyDescent="0.25">
      <c r="A329" s="53">
        <v>9</v>
      </c>
      <c r="B329" t="s">
        <v>26</v>
      </c>
      <c r="C329">
        <v>4674</v>
      </c>
      <c r="D329">
        <v>686</v>
      </c>
      <c r="E329">
        <v>14.68</v>
      </c>
      <c r="F329">
        <v>2457</v>
      </c>
      <c r="G329">
        <v>52.57</v>
      </c>
      <c r="H329">
        <v>1531</v>
      </c>
      <c r="I329">
        <v>32.76</v>
      </c>
      <c r="J329">
        <v>341</v>
      </c>
      <c r="K329">
        <v>7.3</v>
      </c>
      <c r="L329">
        <v>4313</v>
      </c>
      <c r="M329">
        <v>92.28</v>
      </c>
      <c r="N329">
        <v>20</v>
      </c>
      <c r="O329">
        <v>0.43</v>
      </c>
      <c r="P329">
        <v>1947</v>
      </c>
      <c r="Q329">
        <v>2727</v>
      </c>
      <c r="R329" s="46"/>
    </row>
    <row r="330" spans="1:18" x14ac:dyDescent="0.25">
      <c r="A330" s="53">
        <v>10</v>
      </c>
      <c r="B330" t="s">
        <v>27</v>
      </c>
      <c r="C330">
        <v>4352</v>
      </c>
      <c r="D330">
        <v>1142</v>
      </c>
      <c r="E330">
        <v>26.24</v>
      </c>
      <c r="F330">
        <v>1999</v>
      </c>
      <c r="G330">
        <v>45.93</v>
      </c>
      <c r="H330">
        <v>1211</v>
      </c>
      <c r="I330">
        <v>27.83</v>
      </c>
      <c r="J330">
        <v>262</v>
      </c>
      <c r="K330">
        <v>6.02</v>
      </c>
      <c r="L330">
        <v>4053</v>
      </c>
      <c r="M330">
        <v>93.13</v>
      </c>
      <c r="N330">
        <v>37</v>
      </c>
      <c r="O330">
        <v>0.85</v>
      </c>
      <c r="P330">
        <v>1677</v>
      </c>
      <c r="Q330">
        <v>2675</v>
      </c>
      <c r="R330" s="46"/>
    </row>
    <row r="331" spans="1:18" x14ac:dyDescent="0.25">
      <c r="A331" s="53">
        <v>11</v>
      </c>
      <c r="B331" t="s">
        <v>28</v>
      </c>
      <c r="C331">
        <v>1825</v>
      </c>
      <c r="D331">
        <v>616</v>
      </c>
      <c r="E331">
        <v>33.75</v>
      </c>
      <c r="F331">
        <v>620</v>
      </c>
      <c r="G331">
        <v>33.97</v>
      </c>
      <c r="H331">
        <v>589</v>
      </c>
      <c r="I331">
        <v>32.270000000000003</v>
      </c>
      <c r="J331">
        <v>144</v>
      </c>
      <c r="K331">
        <v>7.89</v>
      </c>
      <c r="L331">
        <v>1672</v>
      </c>
      <c r="M331">
        <v>91.62</v>
      </c>
      <c r="N331">
        <v>9</v>
      </c>
      <c r="O331">
        <v>0.49</v>
      </c>
      <c r="P331">
        <v>774</v>
      </c>
      <c r="Q331">
        <v>1051</v>
      </c>
      <c r="R331" s="46"/>
    </row>
    <row r="332" spans="1:18" x14ac:dyDescent="0.25">
      <c r="A332" s="53">
        <v>12</v>
      </c>
      <c r="B332" t="s">
        <v>29</v>
      </c>
      <c r="C332">
        <v>2911</v>
      </c>
      <c r="D332">
        <v>1149</v>
      </c>
      <c r="E332">
        <v>39.47</v>
      </c>
      <c r="F332">
        <v>846</v>
      </c>
      <c r="G332">
        <v>29.06</v>
      </c>
      <c r="H332">
        <v>916</v>
      </c>
      <c r="I332">
        <v>31.47</v>
      </c>
      <c r="J332">
        <v>106</v>
      </c>
      <c r="K332">
        <v>3.64</v>
      </c>
      <c r="L332">
        <v>2801</v>
      </c>
      <c r="M332">
        <v>96.22</v>
      </c>
      <c r="N332">
        <v>4</v>
      </c>
      <c r="O332">
        <v>0.14000000000000001</v>
      </c>
      <c r="P332">
        <v>547</v>
      </c>
      <c r="Q332">
        <v>2364</v>
      </c>
      <c r="R332" s="46"/>
    </row>
    <row r="333" spans="1:18" x14ac:dyDescent="0.25">
      <c r="A333" s="53">
        <v>13</v>
      </c>
      <c r="B333" t="s">
        <v>30</v>
      </c>
      <c r="C333">
        <v>5467</v>
      </c>
      <c r="D333">
        <v>404</v>
      </c>
      <c r="E333">
        <v>7.39</v>
      </c>
      <c r="F333">
        <v>1866</v>
      </c>
      <c r="G333">
        <v>34.130000000000003</v>
      </c>
      <c r="H333">
        <v>3197</v>
      </c>
      <c r="I333">
        <v>58.48</v>
      </c>
      <c r="J333">
        <v>1073</v>
      </c>
      <c r="K333">
        <v>19.63</v>
      </c>
      <c r="L333">
        <v>4303</v>
      </c>
      <c r="M333">
        <v>78.709999999999994</v>
      </c>
      <c r="N333">
        <v>91</v>
      </c>
      <c r="O333">
        <v>1.66</v>
      </c>
      <c r="P333">
        <v>2503</v>
      </c>
      <c r="Q333">
        <v>2964</v>
      </c>
      <c r="R333" s="46"/>
    </row>
    <row r="334" spans="1:18" x14ac:dyDescent="0.25">
      <c r="A334" s="53">
        <v>14</v>
      </c>
      <c r="B334" t="s">
        <v>31</v>
      </c>
      <c r="C334">
        <v>3665</v>
      </c>
      <c r="D334">
        <v>1373</v>
      </c>
      <c r="E334">
        <v>37.46</v>
      </c>
      <c r="F334">
        <v>1328</v>
      </c>
      <c r="G334">
        <v>36.229999999999997</v>
      </c>
      <c r="H334">
        <v>964</v>
      </c>
      <c r="I334">
        <v>26.3</v>
      </c>
      <c r="J334">
        <v>175</v>
      </c>
      <c r="K334">
        <v>4.7699999999999996</v>
      </c>
      <c r="L334">
        <v>3343</v>
      </c>
      <c r="M334">
        <v>91.21</v>
      </c>
      <c r="N334">
        <v>147</v>
      </c>
      <c r="O334">
        <v>4.01</v>
      </c>
      <c r="P334">
        <v>1447</v>
      </c>
      <c r="Q334">
        <v>2218</v>
      </c>
      <c r="R334" s="46"/>
    </row>
    <row r="335" spans="1:18" x14ac:dyDescent="0.25">
      <c r="A335" s="53">
        <v>15</v>
      </c>
      <c r="B335" t="s">
        <v>32</v>
      </c>
      <c r="C335">
        <v>2572</v>
      </c>
      <c r="D335">
        <v>782</v>
      </c>
      <c r="E335">
        <v>30.4</v>
      </c>
      <c r="F335">
        <v>1010</v>
      </c>
      <c r="G335">
        <v>39.270000000000003</v>
      </c>
      <c r="H335">
        <v>780</v>
      </c>
      <c r="I335">
        <v>30.33</v>
      </c>
      <c r="J335">
        <v>69</v>
      </c>
      <c r="K335">
        <v>2.68</v>
      </c>
      <c r="L335">
        <v>2487</v>
      </c>
      <c r="M335">
        <v>96.7</v>
      </c>
      <c r="N335">
        <v>16</v>
      </c>
      <c r="O335">
        <v>0.62</v>
      </c>
      <c r="P335">
        <v>863</v>
      </c>
      <c r="Q335">
        <v>1709</v>
      </c>
      <c r="R335" s="46"/>
    </row>
    <row r="336" spans="1:18" x14ac:dyDescent="0.25">
      <c r="A336" s="53">
        <v>16</v>
      </c>
      <c r="B336" t="s">
        <v>33</v>
      </c>
      <c r="C336">
        <v>3987</v>
      </c>
      <c r="D336">
        <v>1176</v>
      </c>
      <c r="E336">
        <v>29.5</v>
      </c>
      <c r="F336">
        <v>1401</v>
      </c>
      <c r="G336">
        <v>35.14</v>
      </c>
      <c r="H336">
        <v>1410</v>
      </c>
      <c r="I336">
        <v>35.36</v>
      </c>
      <c r="J336">
        <v>118</v>
      </c>
      <c r="K336">
        <v>2.96</v>
      </c>
      <c r="L336">
        <v>3859</v>
      </c>
      <c r="M336">
        <v>96.79</v>
      </c>
      <c r="N336">
        <v>10</v>
      </c>
      <c r="O336">
        <v>0.25</v>
      </c>
      <c r="P336">
        <v>1258</v>
      </c>
      <c r="Q336">
        <v>2729</v>
      </c>
      <c r="R336" s="46"/>
    </row>
    <row r="337" spans="1:28" x14ac:dyDescent="0.25">
      <c r="A337" s="53">
        <v>17</v>
      </c>
      <c r="B337" t="s">
        <v>34</v>
      </c>
      <c r="C337">
        <v>2127</v>
      </c>
      <c r="D337">
        <v>420</v>
      </c>
      <c r="E337">
        <v>19.75</v>
      </c>
      <c r="F337">
        <v>1215</v>
      </c>
      <c r="G337">
        <v>57.12</v>
      </c>
      <c r="H337">
        <v>492</v>
      </c>
      <c r="I337">
        <v>23.13</v>
      </c>
      <c r="J337">
        <v>166</v>
      </c>
      <c r="K337">
        <v>7.8</v>
      </c>
      <c r="L337">
        <v>1904</v>
      </c>
      <c r="M337">
        <v>89.52</v>
      </c>
      <c r="N337">
        <v>57</v>
      </c>
      <c r="O337">
        <v>2.68</v>
      </c>
      <c r="P337">
        <v>672</v>
      </c>
      <c r="Q337">
        <v>1455</v>
      </c>
      <c r="R337" s="46"/>
    </row>
    <row r="338" spans="1:28" x14ac:dyDescent="0.25">
      <c r="A338" s="53">
        <v>18</v>
      </c>
      <c r="B338" t="s">
        <v>35</v>
      </c>
      <c r="C338">
        <v>2768</v>
      </c>
      <c r="D338">
        <v>999</v>
      </c>
      <c r="E338">
        <v>36.090000000000003</v>
      </c>
      <c r="F338">
        <v>1127</v>
      </c>
      <c r="G338">
        <v>40.72</v>
      </c>
      <c r="H338">
        <v>642</v>
      </c>
      <c r="I338">
        <v>23.19</v>
      </c>
      <c r="J338">
        <v>147</v>
      </c>
      <c r="K338">
        <v>5.31</v>
      </c>
      <c r="L338">
        <v>2557</v>
      </c>
      <c r="M338">
        <v>92.38</v>
      </c>
      <c r="N338">
        <v>64</v>
      </c>
      <c r="O338">
        <v>2.31</v>
      </c>
      <c r="P338">
        <v>1298</v>
      </c>
      <c r="Q338">
        <v>1470</v>
      </c>
      <c r="R338" s="46"/>
    </row>
    <row r="339" spans="1:28" x14ac:dyDescent="0.25">
      <c r="A339" s="53">
        <v>19</v>
      </c>
      <c r="B339" t="s">
        <v>36</v>
      </c>
      <c r="C339">
        <v>4463</v>
      </c>
      <c r="D339">
        <v>920</v>
      </c>
      <c r="E339">
        <v>20.61</v>
      </c>
      <c r="F339">
        <v>2250</v>
      </c>
      <c r="G339">
        <v>50.41</v>
      </c>
      <c r="H339">
        <v>1293</v>
      </c>
      <c r="I339">
        <v>28.97</v>
      </c>
      <c r="J339">
        <v>245</v>
      </c>
      <c r="K339">
        <v>5.49</v>
      </c>
      <c r="L339">
        <v>4136</v>
      </c>
      <c r="M339">
        <v>92.67</v>
      </c>
      <c r="N339">
        <v>82</v>
      </c>
      <c r="O339">
        <v>1.84</v>
      </c>
      <c r="P339">
        <v>1714</v>
      </c>
      <c r="Q339">
        <v>2749</v>
      </c>
      <c r="R339" s="46"/>
    </row>
    <row r="340" spans="1:28" x14ac:dyDescent="0.25">
      <c r="A340" s="54">
        <v>20</v>
      </c>
      <c r="B340" t="s">
        <v>37</v>
      </c>
      <c r="C340">
        <v>2967</v>
      </c>
      <c r="D340">
        <v>465</v>
      </c>
      <c r="E340">
        <v>15.67</v>
      </c>
      <c r="F340">
        <v>1288</v>
      </c>
      <c r="G340">
        <v>43.41</v>
      </c>
      <c r="H340">
        <v>1214</v>
      </c>
      <c r="I340">
        <v>40.92</v>
      </c>
      <c r="J340">
        <v>127</v>
      </c>
      <c r="K340">
        <v>4.28</v>
      </c>
      <c r="L340">
        <v>2824</v>
      </c>
      <c r="M340">
        <v>95.18</v>
      </c>
      <c r="N340">
        <v>16</v>
      </c>
      <c r="O340">
        <v>0.54</v>
      </c>
      <c r="P340">
        <v>1679</v>
      </c>
      <c r="Q340">
        <v>1288</v>
      </c>
      <c r="R340" s="46"/>
    </row>
    <row r="341" spans="1:28" x14ac:dyDescent="0.25">
      <c r="A341" s="98" t="s">
        <v>38</v>
      </c>
      <c r="B341" s="98"/>
      <c r="C341" s="33">
        <v>76169</v>
      </c>
      <c r="D341" s="56">
        <v>19215</v>
      </c>
      <c r="E341" s="47">
        <v>25.226798303771876</v>
      </c>
      <c r="F341" s="56">
        <v>30187</v>
      </c>
      <c r="G341" s="47">
        <v>39.631608659690947</v>
      </c>
      <c r="H341" s="56">
        <v>26767</v>
      </c>
      <c r="I341" s="47">
        <v>35.141593036537174</v>
      </c>
      <c r="J341" s="33">
        <v>4836</v>
      </c>
      <c r="K341" s="37">
        <v>6.3490396355472702</v>
      </c>
      <c r="L341" s="33">
        <v>70316</v>
      </c>
      <c r="M341" s="37">
        <v>92.315771508093846</v>
      </c>
      <c r="N341" s="33">
        <v>1017</v>
      </c>
      <c r="O341" s="37">
        <v>1.3351888563588861</v>
      </c>
      <c r="P341" s="33">
        <v>29237</v>
      </c>
      <c r="Q341" s="33">
        <v>46932</v>
      </c>
      <c r="R341" s="46"/>
    </row>
    <row r="342" spans="1:28" x14ac:dyDescent="0.25">
      <c r="A342" s="38"/>
      <c r="B342" s="39"/>
      <c r="C342" s="48"/>
      <c r="D342" s="51"/>
      <c r="E342" s="49"/>
      <c r="F342" s="51"/>
      <c r="G342" s="49"/>
      <c r="H342" s="51"/>
      <c r="I342" s="49"/>
      <c r="J342" s="48"/>
      <c r="K342" s="50"/>
      <c r="L342" s="48"/>
      <c r="M342" s="50"/>
      <c r="N342" s="48"/>
      <c r="O342" s="50"/>
      <c r="P342" s="48"/>
      <c r="Q342" s="48"/>
      <c r="R342" s="48"/>
      <c r="S342" s="48"/>
      <c r="T342" s="46"/>
    </row>
    <row r="343" spans="1:28" x14ac:dyDescent="0.25">
      <c r="A343" s="38"/>
      <c r="B343" s="39"/>
      <c r="C343" s="48"/>
      <c r="D343" s="51"/>
      <c r="E343" s="49"/>
      <c r="F343" s="51"/>
      <c r="G343" s="49"/>
      <c r="H343" s="51"/>
      <c r="I343" s="49"/>
      <c r="J343" s="48"/>
      <c r="K343" s="50"/>
      <c r="L343" s="48"/>
      <c r="M343" s="50"/>
      <c r="N343" s="48"/>
      <c r="O343" s="50"/>
      <c r="P343" s="48"/>
      <c r="Q343" s="48"/>
      <c r="R343" s="48"/>
      <c r="S343" s="48"/>
      <c r="T343" s="46"/>
    </row>
    <row r="348" spans="1:28" ht="18.75" x14ac:dyDescent="0.3">
      <c r="A348" s="99" t="s">
        <v>107</v>
      </c>
      <c r="B348" s="99"/>
      <c r="C348" s="99"/>
      <c r="D348" s="99"/>
      <c r="E348" s="99"/>
      <c r="F348" s="99"/>
      <c r="G348" s="99"/>
      <c r="H348" s="99"/>
      <c r="I348" s="99"/>
      <c r="J348" s="99"/>
      <c r="K348" s="99"/>
      <c r="L348" s="99"/>
      <c r="M348" s="99"/>
      <c r="N348" s="99"/>
      <c r="O348" s="99"/>
      <c r="P348" s="99"/>
      <c r="Q348" s="99"/>
      <c r="R348" s="99"/>
      <c r="S348" s="99"/>
      <c r="T348" s="99"/>
      <c r="U348" s="99"/>
      <c r="V348" s="99"/>
      <c r="W348" s="99"/>
      <c r="X348" s="99"/>
      <c r="Y348" s="99"/>
      <c r="Z348" s="99"/>
      <c r="AA348" s="99"/>
      <c r="AB348" s="99"/>
    </row>
    <row r="349" spans="1:28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25.5" customHeight="1" x14ac:dyDescent="0.25">
      <c r="A350" s="97" t="s">
        <v>1</v>
      </c>
      <c r="B350" s="97" t="s">
        <v>2</v>
      </c>
      <c r="C350" s="97" t="s">
        <v>108</v>
      </c>
      <c r="D350" s="97" t="s">
        <v>7</v>
      </c>
      <c r="E350" s="97"/>
      <c r="F350" s="97" t="s">
        <v>109</v>
      </c>
      <c r="G350" s="97"/>
      <c r="H350" s="97"/>
      <c r="I350" s="97" t="s">
        <v>110</v>
      </c>
      <c r="J350" s="97"/>
      <c r="K350" s="97"/>
      <c r="L350" s="97"/>
      <c r="M350" s="97" t="s">
        <v>56</v>
      </c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 t="s">
        <v>111</v>
      </c>
      <c r="Z350" s="97"/>
      <c r="AA350" s="109" t="s">
        <v>112</v>
      </c>
      <c r="AB350" s="109"/>
    </row>
    <row r="351" spans="1:28" x14ac:dyDescent="0.25">
      <c r="A351" s="97"/>
      <c r="B351" s="97"/>
      <c r="C351" s="97"/>
      <c r="D351" s="97" t="s">
        <v>12</v>
      </c>
      <c r="E351" s="97" t="s">
        <v>13</v>
      </c>
      <c r="F351" s="97" t="s">
        <v>113</v>
      </c>
      <c r="G351" s="97" t="s">
        <v>16</v>
      </c>
      <c r="H351" s="97" t="s">
        <v>17</v>
      </c>
      <c r="I351" s="107" t="s">
        <v>82</v>
      </c>
      <c r="J351" s="107" t="s">
        <v>83</v>
      </c>
      <c r="K351" s="107" t="s">
        <v>84</v>
      </c>
      <c r="L351" s="107" t="s">
        <v>85</v>
      </c>
      <c r="M351" s="108" t="s">
        <v>58</v>
      </c>
      <c r="N351" s="108" t="s">
        <v>59</v>
      </c>
      <c r="O351" s="108" t="s">
        <v>60</v>
      </c>
      <c r="P351" s="108" t="s">
        <v>61</v>
      </c>
      <c r="Q351" s="108" t="s">
        <v>62</v>
      </c>
      <c r="R351" s="108" t="s">
        <v>63</v>
      </c>
      <c r="S351" s="108" t="s">
        <v>64</v>
      </c>
      <c r="T351" s="108" t="s">
        <v>65</v>
      </c>
      <c r="U351" s="108" t="s">
        <v>66</v>
      </c>
      <c r="V351" s="108" t="s">
        <v>67</v>
      </c>
      <c r="W351" s="108" t="s">
        <v>68</v>
      </c>
      <c r="X351" s="108" t="s">
        <v>69</v>
      </c>
      <c r="Y351" s="108" t="s">
        <v>114</v>
      </c>
      <c r="Z351" s="108" t="s">
        <v>115</v>
      </c>
      <c r="AA351" s="108" t="s">
        <v>103</v>
      </c>
      <c r="AB351" s="108" t="s">
        <v>15</v>
      </c>
    </row>
    <row r="352" spans="1:28" x14ac:dyDescent="0.25">
      <c r="A352" s="97"/>
      <c r="B352" s="97"/>
      <c r="C352" s="97"/>
      <c r="D352" s="97"/>
      <c r="E352" s="97"/>
      <c r="F352" s="97"/>
      <c r="G352" s="97"/>
      <c r="H352" s="97"/>
      <c r="I352" s="107"/>
      <c r="J352" s="107"/>
      <c r="K352" s="107"/>
      <c r="L352" s="107"/>
      <c r="M352" s="108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  <c r="X352" s="108"/>
      <c r="Y352" s="108"/>
      <c r="Z352" s="108"/>
      <c r="AA352" s="108"/>
      <c r="AB352" s="108"/>
    </row>
    <row r="353" spans="1:28" ht="73.5" customHeight="1" x14ac:dyDescent="0.25">
      <c r="A353" s="97"/>
      <c r="B353" s="97"/>
      <c r="C353" s="97"/>
      <c r="D353" s="97"/>
      <c r="E353" s="97"/>
      <c r="F353" s="97"/>
      <c r="G353" s="97"/>
      <c r="H353" s="97"/>
      <c r="I353" s="107"/>
      <c r="J353" s="107"/>
      <c r="K353" s="107"/>
      <c r="L353" s="107"/>
      <c r="M353" s="108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  <c r="X353" s="108"/>
      <c r="Y353" s="108"/>
      <c r="Z353" s="108"/>
      <c r="AA353" s="108"/>
      <c r="AB353" s="108"/>
    </row>
    <row r="354" spans="1:28" x14ac:dyDescent="0.25">
      <c r="A354" s="5">
        <v>1</v>
      </c>
      <c r="B354" t="s">
        <v>18</v>
      </c>
      <c r="C354">
        <v>55</v>
      </c>
      <c r="D354">
        <v>32</v>
      </c>
      <c r="E354">
        <v>23</v>
      </c>
      <c r="F354">
        <v>0</v>
      </c>
      <c r="G354">
        <v>32</v>
      </c>
      <c r="H354">
        <v>23</v>
      </c>
      <c r="I354">
        <v>0</v>
      </c>
      <c r="J354">
        <v>0</v>
      </c>
      <c r="K354">
        <v>0</v>
      </c>
      <c r="L354">
        <v>55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4</v>
      </c>
      <c r="T354">
        <v>0</v>
      </c>
      <c r="U354">
        <v>10</v>
      </c>
      <c r="V354">
        <v>41</v>
      </c>
      <c r="W354">
        <v>0</v>
      </c>
      <c r="X354">
        <v>0</v>
      </c>
      <c r="Y354">
        <v>6</v>
      </c>
      <c r="Z354">
        <v>49</v>
      </c>
      <c r="AA354">
        <v>55</v>
      </c>
      <c r="AB354">
        <v>0</v>
      </c>
    </row>
    <row r="355" spans="1:28" x14ac:dyDescent="0.25">
      <c r="A355" s="6">
        <v>2</v>
      </c>
      <c r="B355" t="s">
        <v>19</v>
      </c>
      <c r="C355">
        <v>312</v>
      </c>
      <c r="D355">
        <v>212</v>
      </c>
      <c r="E355">
        <v>100</v>
      </c>
      <c r="F355">
        <v>22</v>
      </c>
      <c r="G355">
        <v>194</v>
      </c>
      <c r="H355">
        <v>96</v>
      </c>
      <c r="I355">
        <v>30</v>
      </c>
      <c r="J355">
        <v>81</v>
      </c>
      <c r="K355">
        <v>69</v>
      </c>
      <c r="L355">
        <v>132</v>
      </c>
      <c r="M355">
        <v>203</v>
      </c>
      <c r="N355">
        <v>3</v>
      </c>
      <c r="O355">
        <v>0</v>
      </c>
      <c r="P355">
        <v>0</v>
      </c>
      <c r="Q355">
        <v>0</v>
      </c>
      <c r="R355">
        <v>7</v>
      </c>
      <c r="S355">
        <v>20</v>
      </c>
      <c r="T355">
        <v>1</v>
      </c>
      <c r="U355">
        <v>35</v>
      </c>
      <c r="V355">
        <v>42</v>
      </c>
      <c r="W355">
        <v>1</v>
      </c>
      <c r="X355">
        <v>0</v>
      </c>
      <c r="Y355">
        <v>111</v>
      </c>
      <c r="Z355">
        <v>201</v>
      </c>
      <c r="AA355">
        <v>312</v>
      </c>
      <c r="AB355">
        <v>0</v>
      </c>
    </row>
    <row r="356" spans="1:28" x14ac:dyDescent="0.25">
      <c r="A356" s="6">
        <v>3</v>
      </c>
      <c r="B356" t="s">
        <v>20</v>
      </c>
      <c r="C356">
        <v>30</v>
      </c>
      <c r="D356">
        <v>19</v>
      </c>
      <c r="E356">
        <v>11</v>
      </c>
      <c r="F356">
        <v>0</v>
      </c>
      <c r="G356">
        <v>19</v>
      </c>
      <c r="H356">
        <v>11</v>
      </c>
      <c r="I356">
        <v>0</v>
      </c>
      <c r="J356">
        <v>1</v>
      </c>
      <c r="K356">
        <v>3</v>
      </c>
      <c r="L356">
        <v>26</v>
      </c>
      <c r="M356">
        <v>6</v>
      </c>
      <c r="N356">
        <v>0</v>
      </c>
      <c r="O356">
        <v>0</v>
      </c>
      <c r="P356">
        <v>0</v>
      </c>
      <c r="Q356">
        <v>0</v>
      </c>
      <c r="R356">
        <v>1</v>
      </c>
      <c r="S356">
        <v>1</v>
      </c>
      <c r="T356">
        <v>1</v>
      </c>
      <c r="U356">
        <v>7</v>
      </c>
      <c r="V356">
        <v>14</v>
      </c>
      <c r="W356">
        <v>0</v>
      </c>
      <c r="X356">
        <v>0</v>
      </c>
      <c r="Y356">
        <v>1</v>
      </c>
      <c r="Z356">
        <v>29</v>
      </c>
      <c r="AA356">
        <v>0</v>
      </c>
      <c r="AB356">
        <v>30</v>
      </c>
    </row>
    <row r="357" spans="1:28" x14ac:dyDescent="0.25">
      <c r="A357" s="6">
        <v>4</v>
      </c>
      <c r="B357" t="s">
        <v>21</v>
      </c>
      <c r="C357">
        <v>32</v>
      </c>
      <c r="D357">
        <v>23</v>
      </c>
      <c r="E357">
        <v>9</v>
      </c>
      <c r="F357">
        <v>0</v>
      </c>
      <c r="G357">
        <v>23</v>
      </c>
      <c r="H357">
        <v>9</v>
      </c>
      <c r="I357">
        <v>1</v>
      </c>
      <c r="J357">
        <v>1</v>
      </c>
      <c r="K357">
        <v>1</v>
      </c>
      <c r="L357">
        <v>29</v>
      </c>
      <c r="M357">
        <v>7</v>
      </c>
      <c r="N357">
        <v>0</v>
      </c>
      <c r="O357">
        <v>0</v>
      </c>
      <c r="P357">
        <v>0</v>
      </c>
      <c r="Q357">
        <v>0</v>
      </c>
      <c r="R357">
        <v>4</v>
      </c>
      <c r="S357">
        <v>8</v>
      </c>
      <c r="T357">
        <v>1</v>
      </c>
      <c r="U357">
        <v>6</v>
      </c>
      <c r="V357">
        <v>5</v>
      </c>
      <c r="W357">
        <v>1</v>
      </c>
      <c r="X357">
        <v>0</v>
      </c>
      <c r="Y357">
        <v>4</v>
      </c>
      <c r="Z357">
        <v>28</v>
      </c>
      <c r="AA357">
        <v>0</v>
      </c>
      <c r="AB357">
        <v>32</v>
      </c>
    </row>
    <row r="358" spans="1:28" x14ac:dyDescent="0.25">
      <c r="A358" s="6">
        <v>5</v>
      </c>
      <c r="B358" t="s">
        <v>22</v>
      </c>
      <c r="C358">
        <v>57</v>
      </c>
      <c r="D358">
        <v>35</v>
      </c>
      <c r="E358">
        <v>22</v>
      </c>
      <c r="F358">
        <v>0</v>
      </c>
      <c r="G358">
        <v>35</v>
      </c>
      <c r="H358">
        <v>22</v>
      </c>
      <c r="I358">
        <v>1</v>
      </c>
      <c r="J358">
        <v>7</v>
      </c>
      <c r="K358">
        <v>2</v>
      </c>
      <c r="L358">
        <v>47</v>
      </c>
      <c r="M358">
        <v>11</v>
      </c>
      <c r="N358">
        <v>0</v>
      </c>
      <c r="O358">
        <v>0</v>
      </c>
      <c r="P358">
        <v>2</v>
      </c>
      <c r="Q358">
        <v>0</v>
      </c>
      <c r="R358">
        <v>2</v>
      </c>
      <c r="S358">
        <v>3</v>
      </c>
      <c r="T358">
        <v>2</v>
      </c>
      <c r="U358">
        <v>7</v>
      </c>
      <c r="V358">
        <v>30</v>
      </c>
      <c r="W358">
        <v>0</v>
      </c>
      <c r="X358">
        <v>0</v>
      </c>
      <c r="Y358">
        <v>11</v>
      </c>
      <c r="Z358">
        <v>46</v>
      </c>
      <c r="AA358">
        <v>0</v>
      </c>
      <c r="AB358">
        <v>57</v>
      </c>
    </row>
    <row r="359" spans="1:28" x14ac:dyDescent="0.25">
      <c r="A359" s="6">
        <v>6</v>
      </c>
      <c r="B359" t="s">
        <v>23</v>
      </c>
      <c r="C359">
        <v>33</v>
      </c>
      <c r="D359">
        <v>23</v>
      </c>
      <c r="E359">
        <v>10</v>
      </c>
      <c r="F359">
        <v>0</v>
      </c>
      <c r="G359">
        <v>23</v>
      </c>
      <c r="H359">
        <v>10</v>
      </c>
      <c r="I359">
        <v>6</v>
      </c>
      <c r="J359">
        <v>13</v>
      </c>
      <c r="K359">
        <v>6</v>
      </c>
      <c r="L359">
        <v>8</v>
      </c>
      <c r="M359">
        <v>27</v>
      </c>
      <c r="N359">
        <v>0</v>
      </c>
      <c r="O359">
        <v>0</v>
      </c>
      <c r="P359">
        <v>2</v>
      </c>
      <c r="Q359">
        <v>0</v>
      </c>
      <c r="R359">
        <v>0</v>
      </c>
      <c r="S359">
        <v>2</v>
      </c>
      <c r="T359">
        <v>0</v>
      </c>
      <c r="U359">
        <v>1</v>
      </c>
      <c r="V359">
        <v>1</v>
      </c>
      <c r="W359">
        <v>0</v>
      </c>
      <c r="X359">
        <v>0</v>
      </c>
      <c r="Y359">
        <v>22</v>
      </c>
      <c r="Z359">
        <v>11</v>
      </c>
      <c r="AA359">
        <v>0</v>
      </c>
      <c r="AB359">
        <v>33</v>
      </c>
    </row>
    <row r="360" spans="1:28" x14ac:dyDescent="0.25">
      <c r="A360" s="6">
        <v>7</v>
      </c>
      <c r="B360" t="s">
        <v>24</v>
      </c>
      <c r="C360">
        <v>33</v>
      </c>
      <c r="D360">
        <v>10</v>
      </c>
      <c r="E360">
        <v>23</v>
      </c>
      <c r="F360">
        <v>0</v>
      </c>
      <c r="G360">
        <v>10</v>
      </c>
      <c r="H360">
        <v>23</v>
      </c>
      <c r="I360">
        <v>0</v>
      </c>
      <c r="J360">
        <v>2</v>
      </c>
      <c r="K360">
        <v>4</v>
      </c>
      <c r="L360">
        <v>27</v>
      </c>
      <c r="M360">
        <v>7</v>
      </c>
      <c r="N360">
        <v>0</v>
      </c>
      <c r="O360">
        <v>0</v>
      </c>
      <c r="P360">
        <v>1</v>
      </c>
      <c r="Q360">
        <v>0</v>
      </c>
      <c r="R360">
        <v>1</v>
      </c>
      <c r="S360">
        <v>4</v>
      </c>
      <c r="T360">
        <v>1</v>
      </c>
      <c r="U360">
        <v>7</v>
      </c>
      <c r="V360">
        <v>11</v>
      </c>
      <c r="W360">
        <v>1</v>
      </c>
      <c r="X360">
        <v>0</v>
      </c>
      <c r="Y360">
        <v>4</v>
      </c>
      <c r="Z360">
        <v>29</v>
      </c>
      <c r="AA360">
        <v>0</v>
      </c>
      <c r="AB360">
        <v>33</v>
      </c>
    </row>
    <row r="361" spans="1:28" x14ac:dyDescent="0.25">
      <c r="A361" s="6">
        <v>8</v>
      </c>
      <c r="B361" t="s">
        <v>25</v>
      </c>
      <c r="C361">
        <v>24</v>
      </c>
      <c r="D361">
        <v>14</v>
      </c>
      <c r="E361">
        <v>10</v>
      </c>
      <c r="F361">
        <v>0</v>
      </c>
      <c r="G361">
        <v>14</v>
      </c>
      <c r="H361">
        <v>10</v>
      </c>
      <c r="I361">
        <v>0</v>
      </c>
      <c r="J361">
        <v>4</v>
      </c>
      <c r="K361">
        <v>3</v>
      </c>
      <c r="L361">
        <v>17</v>
      </c>
      <c r="M361">
        <v>7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1</v>
      </c>
      <c r="T361">
        <v>1</v>
      </c>
      <c r="U361">
        <v>2</v>
      </c>
      <c r="V361">
        <v>13</v>
      </c>
      <c r="W361">
        <v>0</v>
      </c>
      <c r="X361">
        <v>0</v>
      </c>
      <c r="Y361">
        <v>6</v>
      </c>
      <c r="Z361">
        <v>18</v>
      </c>
      <c r="AA361">
        <v>0</v>
      </c>
      <c r="AB361">
        <v>24</v>
      </c>
    </row>
    <row r="362" spans="1:28" x14ac:dyDescent="0.25">
      <c r="A362" s="6">
        <v>9</v>
      </c>
      <c r="B362" t="s">
        <v>26</v>
      </c>
      <c r="C362">
        <v>55</v>
      </c>
      <c r="D362">
        <v>28</v>
      </c>
      <c r="E362">
        <v>27</v>
      </c>
      <c r="F362">
        <v>0</v>
      </c>
      <c r="G362">
        <v>28</v>
      </c>
      <c r="H362">
        <v>27</v>
      </c>
      <c r="I362">
        <v>8</v>
      </c>
      <c r="J362">
        <v>2</v>
      </c>
      <c r="K362">
        <v>1</v>
      </c>
      <c r="L362">
        <v>44</v>
      </c>
      <c r="M362">
        <v>10</v>
      </c>
      <c r="N362">
        <v>0</v>
      </c>
      <c r="O362">
        <v>0</v>
      </c>
      <c r="P362">
        <v>0</v>
      </c>
      <c r="Q362">
        <v>0</v>
      </c>
      <c r="R362">
        <v>4</v>
      </c>
      <c r="S362">
        <v>1</v>
      </c>
      <c r="T362">
        <v>2</v>
      </c>
      <c r="U362">
        <v>8</v>
      </c>
      <c r="V362">
        <v>30</v>
      </c>
      <c r="W362">
        <v>0</v>
      </c>
      <c r="X362">
        <v>0</v>
      </c>
      <c r="Y362">
        <v>3</v>
      </c>
      <c r="Z362">
        <v>52</v>
      </c>
      <c r="AA362">
        <v>0</v>
      </c>
      <c r="AB362">
        <v>55</v>
      </c>
    </row>
    <row r="363" spans="1:28" x14ac:dyDescent="0.25">
      <c r="A363" s="6">
        <v>10</v>
      </c>
      <c r="B363" t="s">
        <v>27</v>
      </c>
      <c r="C363">
        <v>54</v>
      </c>
      <c r="D363">
        <v>31</v>
      </c>
      <c r="E363">
        <v>23</v>
      </c>
      <c r="F363">
        <v>1</v>
      </c>
      <c r="G363">
        <v>31</v>
      </c>
      <c r="H363">
        <v>22</v>
      </c>
      <c r="I363">
        <v>4</v>
      </c>
      <c r="J363">
        <v>15</v>
      </c>
      <c r="K363">
        <v>13</v>
      </c>
      <c r="L363">
        <v>22</v>
      </c>
      <c r="M363">
        <v>0</v>
      </c>
      <c r="N363">
        <v>0</v>
      </c>
      <c r="O363">
        <v>36</v>
      </c>
      <c r="P363">
        <v>0</v>
      </c>
      <c r="Q363">
        <v>0</v>
      </c>
      <c r="R363">
        <v>0</v>
      </c>
      <c r="S363">
        <v>3</v>
      </c>
      <c r="T363">
        <v>1</v>
      </c>
      <c r="U363">
        <v>1</v>
      </c>
      <c r="V363">
        <v>13</v>
      </c>
      <c r="W363">
        <v>0</v>
      </c>
      <c r="X363">
        <v>0</v>
      </c>
      <c r="Y363">
        <v>15</v>
      </c>
      <c r="Z363">
        <v>39</v>
      </c>
      <c r="AA363">
        <v>0</v>
      </c>
      <c r="AB363">
        <v>54</v>
      </c>
    </row>
    <row r="364" spans="1:28" x14ac:dyDescent="0.25">
      <c r="A364" s="6">
        <v>11</v>
      </c>
      <c r="B364" t="s">
        <v>28</v>
      </c>
      <c r="C364">
        <v>20</v>
      </c>
      <c r="D364">
        <v>13</v>
      </c>
      <c r="E364">
        <v>7</v>
      </c>
      <c r="F364">
        <v>0</v>
      </c>
      <c r="G364">
        <v>13</v>
      </c>
      <c r="H364">
        <v>7</v>
      </c>
      <c r="I364">
        <v>0</v>
      </c>
      <c r="J364">
        <v>1</v>
      </c>
      <c r="K364">
        <v>3</v>
      </c>
      <c r="L364">
        <v>16</v>
      </c>
      <c r="M364">
        <v>8</v>
      </c>
      <c r="N364">
        <v>0</v>
      </c>
      <c r="O364">
        <v>0</v>
      </c>
      <c r="P364">
        <v>1</v>
      </c>
      <c r="Q364">
        <v>0</v>
      </c>
      <c r="R364">
        <v>1</v>
      </c>
      <c r="S364">
        <v>3</v>
      </c>
      <c r="T364">
        <v>1</v>
      </c>
      <c r="U364">
        <v>1</v>
      </c>
      <c r="V364">
        <v>5</v>
      </c>
      <c r="W364">
        <v>0</v>
      </c>
      <c r="X364">
        <v>0</v>
      </c>
      <c r="Y364">
        <v>2</v>
      </c>
      <c r="Z364">
        <v>18</v>
      </c>
      <c r="AA364">
        <v>0</v>
      </c>
      <c r="AB364">
        <v>20</v>
      </c>
    </row>
    <row r="365" spans="1:28" x14ac:dyDescent="0.25">
      <c r="A365" s="6">
        <v>12</v>
      </c>
      <c r="B365" t="s">
        <v>29</v>
      </c>
      <c r="C365">
        <v>1</v>
      </c>
      <c r="D365">
        <v>1</v>
      </c>
      <c r="E365">
        <v>0</v>
      </c>
      <c r="F365">
        <v>0</v>
      </c>
      <c r="G365">
        <v>1</v>
      </c>
      <c r="H365">
        <v>0</v>
      </c>
      <c r="I365">
        <v>0</v>
      </c>
      <c r="J365">
        <v>0</v>
      </c>
      <c r="K365">
        <v>1</v>
      </c>
      <c r="L365">
        <v>0</v>
      </c>
      <c r="M365">
        <v>1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1</v>
      </c>
      <c r="AA365">
        <v>0</v>
      </c>
      <c r="AB365">
        <v>1</v>
      </c>
    </row>
    <row r="366" spans="1:28" x14ac:dyDescent="0.25">
      <c r="A366" s="6">
        <v>13</v>
      </c>
      <c r="B366" t="s">
        <v>30</v>
      </c>
      <c r="C366">
        <v>73</v>
      </c>
      <c r="D366">
        <v>36</v>
      </c>
      <c r="E366">
        <v>37</v>
      </c>
      <c r="F366">
        <v>1</v>
      </c>
      <c r="G366">
        <v>36</v>
      </c>
      <c r="H366">
        <v>36</v>
      </c>
      <c r="I366">
        <v>1</v>
      </c>
      <c r="J366">
        <v>5</v>
      </c>
      <c r="K366">
        <v>14</v>
      </c>
      <c r="L366">
        <v>53</v>
      </c>
      <c r="M366">
        <v>11</v>
      </c>
      <c r="N366">
        <v>0</v>
      </c>
      <c r="O366">
        <v>20</v>
      </c>
      <c r="P366">
        <v>1</v>
      </c>
      <c r="Q366">
        <v>0</v>
      </c>
      <c r="R366">
        <v>1</v>
      </c>
      <c r="S366">
        <v>6</v>
      </c>
      <c r="T366">
        <v>0</v>
      </c>
      <c r="U366">
        <v>10</v>
      </c>
      <c r="V366">
        <v>24</v>
      </c>
      <c r="W366">
        <v>0</v>
      </c>
      <c r="X366">
        <v>0</v>
      </c>
      <c r="Y366">
        <v>17</v>
      </c>
      <c r="Z366">
        <v>56</v>
      </c>
      <c r="AA366">
        <v>0</v>
      </c>
      <c r="AB366">
        <v>73</v>
      </c>
    </row>
    <row r="367" spans="1:28" x14ac:dyDescent="0.25">
      <c r="A367" s="6">
        <v>14</v>
      </c>
      <c r="B367" t="s">
        <v>31</v>
      </c>
      <c r="C367">
        <v>26</v>
      </c>
      <c r="D367">
        <v>11</v>
      </c>
      <c r="E367">
        <v>15</v>
      </c>
      <c r="F367">
        <v>0</v>
      </c>
      <c r="G367">
        <v>11</v>
      </c>
      <c r="H367">
        <v>15</v>
      </c>
      <c r="I367">
        <v>1</v>
      </c>
      <c r="J367">
        <v>1</v>
      </c>
      <c r="K367">
        <v>4</v>
      </c>
      <c r="L367">
        <v>20</v>
      </c>
      <c r="M367">
        <v>10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4</v>
      </c>
      <c r="T367">
        <v>2</v>
      </c>
      <c r="U367">
        <v>2</v>
      </c>
      <c r="V367">
        <v>7</v>
      </c>
      <c r="W367">
        <v>1</v>
      </c>
      <c r="X367">
        <v>0</v>
      </c>
      <c r="Y367">
        <v>5</v>
      </c>
      <c r="Z367">
        <v>21</v>
      </c>
      <c r="AA367">
        <v>0</v>
      </c>
      <c r="AB367">
        <v>26</v>
      </c>
    </row>
    <row r="368" spans="1:28" x14ac:dyDescent="0.25">
      <c r="A368" s="6">
        <v>15</v>
      </c>
      <c r="B368" t="s">
        <v>32</v>
      </c>
      <c r="C368">
        <v>164</v>
      </c>
      <c r="D368">
        <v>132</v>
      </c>
      <c r="E368">
        <v>32</v>
      </c>
      <c r="F368">
        <v>0</v>
      </c>
      <c r="G368">
        <v>132</v>
      </c>
      <c r="H368">
        <v>32</v>
      </c>
      <c r="I368">
        <v>6</v>
      </c>
      <c r="J368">
        <v>32</v>
      </c>
      <c r="K368">
        <v>39</v>
      </c>
      <c r="L368">
        <v>87</v>
      </c>
      <c r="M368">
        <v>1</v>
      </c>
      <c r="N368">
        <v>0</v>
      </c>
      <c r="O368">
        <v>77</v>
      </c>
      <c r="P368">
        <v>77</v>
      </c>
      <c r="Q368">
        <v>0</v>
      </c>
      <c r="R368">
        <v>0</v>
      </c>
      <c r="S368">
        <v>1</v>
      </c>
      <c r="T368">
        <v>0</v>
      </c>
      <c r="U368">
        <v>5</v>
      </c>
      <c r="V368">
        <v>3</v>
      </c>
      <c r="W368">
        <v>0</v>
      </c>
      <c r="X368">
        <v>0</v>
      </c>
      <c r="Y368">
        <v>130</v>
      </c>
      <c r="Z368">
        <v>34</v>
      </c>
      <c r="AA368">
        <v>0</v>
      </c>
      <c r="AB368">
        <v>164</v>
      </c>
    </row>
    <row r="369" spans="1:28" x14ac:dyDescent="0.25">
      <c r="A369" s="6">
        <v>16</v>
      </c>
      <c r="B369" t="s">
        <v>33</v>
      </c>
      <c r="C369">
        <v>209</v>
      </c>
      <c r="D369">
        <v>94</v>
      </c>
      <c r="E369">
        <v>115</v>
      </c>
      <c r="F369">
        <v>41</v>
      </c>
      <c r="G369">
        <v>86</v>
      </c>
      <c r="H369">
        <v>82</v>
      </c>
      <c r="I369">
        <v>50</v>
      </c>
      <c r="J369">
        <v>66</v>
      </c>
      <c r="K369">
        <v>37</v>
      </c>
      <c r="L369">
        <v>56</v>
      </c>
      <c r="M369">
        <v>162</v>
      </c>
      <c r="N369">
        <v>20</v>
      </c>
      <c r="O369">
        <v>1</v>
      </c>
      <c r="P369">
        <v>0</v>
      </c>
      <c r="Q369">
        <v>0</v>
      </c>
      <c r="R369">
        <v>1</v>
      </c>
      <c r="S369">
        <v>3</v>
      </c>
      <c r="T369">
        <v>1</v>
      </c>
      <c r="U369">
        <v>7</v>
      </c>
      <c r="V369">
        <v>14</v>
      </c>
      <c r="W369">
        <v>0</v>
      </c>
      <c r="X369">
        <v>0</v>
      </c>
      <c r="Y369">
        <v>1</v>
      </c>
      <c r="Z369">
        <v>208</v>
      </c>
      <c r="AA369">
        <v>0</v>
      </c>
      <c r="AB369">
        <v>209</v>
      </c>
    </row>
    <row r="370" spans="1:28" x14ac:dyDescent="0.25">
      <c r="A370" s="6">
        <v>17</v>
      </c>
      <c r="B370" t="s">
        <v>34</v>
      </c>
      <c r="C370">
        <v>189</v>
      </c>
      <c r="D370">
        <v>79</v>
      </c>
      <c r="E370">
        <v>110</v>
      </c>
      <c r="F370">
        <v>58</v>
      </c>
      <c r="G370">
        <v>61</v>
      </c>
      <c r="H370">
        <v>70</v>
      </c>
      <c r="I370">
        <v>62</v>
      </c>
      <c r="J370">
        <v>74</v>
      </c>
      <c r="K370">
        <v>15</v>
      </c>
      <c r="L370">
        <v>38</v>
      </c>
      <c r="M370">
        <v>154</v>
      </c>
      <c r="N370">
        <v>4</v>
      </c>
      <c r="O370">
        <v>0</v>
      </c>
      <c r="P370">
        <v>15</v>
      </c>
      <c r="Q370">
        <v>0</v>
      </c>
      <c r="R370">
        <v>0</v>
      </c>
      <c r="S370">
        <v>3</v>
      </c>
      <c r="T370">
        <v>1</v>
      </c>
      <c r="U370">
        <v>2</v>
      </c>
      <c r="V370">
        <v>10</v>
      </c>
      <c r="W370">
        <v>0</v>
      </c>
      <c r="X370">
        <v>0</v>
      </c>
      <c r="Y370">
        <v>0</v>
      </c>
      <c r="Z370">
        <v>189</v>
      </c>
      <c r="AA370">
        <v>0</v>
      </c>
      <c r="AB370">
        <v>189</v>
      </c>
    </row>
    <row r="371" spans="1:28" x14ac:dyDescent="0.25">
      <c r="A371" s="6">
        <v>18</v>
      </c>
      <c r="B371" t="s">
        <v>35</v>
      </c>
      <c r="C371">
        <v>25</v>
      </c>
      <c r="D371">
        <v>11</v>
      </c>
      <c r="E371">
        <v>14</v>
      </c>
      <c r="F371">
        <v>0</v>
      </c>
      <c r="G371">
        <v>11</v>
      </c>
      <c r="H371">
        <v>14</v>
      </c>
      <c r="I371">
        <v>0</v>
      </c>
      <c r="J371">
        <v>1</v>
      </c>
      <c r="K371">
        <v>0</v>
      </c>
      <c r="L371">
        <v>24</v>
      </c>
      <c r="M371">
        <v>2</v>
      </c>
      <c r="N371">
        <v>0</v>
      </c>
      <c r="O371">
        <v>0</v>
      </c>
      <c r="P371">
        <v>0</v>
      </c>
      <c r="Q371">
        <v>0</v>
      </c>
      <c r="R371">
        <v>1</v>
      </c>
      <c r="S371">
        <v>2</v>
      </c>
      <c r="T371">
        <v>1</v>
      </c>
      <c r="U371">
        <v>3</v>
      </c>
      <c r="V371">
        <v>16</v>
      </c>
      <c r="W371">
        <v>0</v>
      </c>
      <c r="X371">
        <v>0</v>
      </c>
      <c r="Y371">
        <v>1</v>
      </c>
      <c r="Z371">
        <v>24</v>
      </c>
      <c r="AA371">
        <v>0</v>
      </c>
      <c r="AB371">
        <v>25</v>
      </c>
    </row>
    <row r="372" spans="1:28" x14ac:dyDescent="0.25">
      <c r="A372" s="6">
        <v>19</v>
      </c>
      <c r="B372" t="s">
        <v>36</v>
      </c>
      <c r="C372">
        <v>30</v>
      </c>
      <c r="D372">
        <v>21</v>
      </c>
      <c r="E372">
        <v>9</v>
      </c>
      <c r="F372">
        <v>0</v>
      </c>
      <c r="G372">
        <v>21</v>
      </c>
      <c r="H372">
        <v>9</v>
      </c>
      <c r="I372">
        <v>0</v>
      </c>
      <c r="J372">
        <v>0</v>
      </c>
      <c r="K372">
        <v>0</v>
      </c>
      <c r="L372">
        <v>30</v>
      </c>
      <c r="M372">
        <v>1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3</v>
      </c>
      <c r="T372">
        <v>1</v>
      </c>
      <c r="U372">
        <v>9</v>
      </c>
      <c r="V372">
        <v>16</v>
      </c>
      <c r="W372">
        <v>0</v>
      </c>
      <c r="X372">
        <v>0</v>
      </c>
      <c r="Y372">
        <v>3</v>
      </c>
      <c r="Z372">
        <v>27</v>
      </c>
      <c r="AA372">
        <v>0</v>
      </c>
      <c r="AB372">
        <v>30</v>
      </c>
    </row>
    <row r="373" spans="1:28" x14ac:dyDescent="0.25">
      <c r="A373" s="7">
        <v>20</v>
      </c>
      <c r="B373" t="s">
        <v>37</v>
      </c>
      <c r="C373">
        <v>29</v>
      </c>
      <c r="D373">
        <v>15</v>
      </c>
      <c r="E373">
        <v>14</v>
      </c>
      <c r="F373">
        <v>0</v>
      </c>
      <c r="G373">
        <v>15</v>
      </c>
      <c r="H373">
        <v>14</v>
      </c>
      <c r="I373">
        <v>0</v>
      </c>
      <c r="J373">
        <v>3</v>
      </c>
      <c r="K373">
        <v>2</v>
      </c>
      <c r="L373">
        <v>24</v>
      </c>
      <c r="M373">
        <v>7</v>
      </c>
      <c r="N373">
        <v>0</v>
      </c>
      <c r="O373">
        <v>0</v>
      </c>
      <c r="P373">
        <v>0</v>
      </c>
      <c r="Q373">
        <v>0</v>
      </c>
      <c r="R373">
        <v>1</v>
      </c>
      <c r="S373">
        <v>2</v>
      </c>
      <c r="T373">
        <v>0</v>
      </c>
      <c r="U373">
        <v>3</v>
      </c>
      <c r="V373">
        <v>16</v>
      </c>
      <c r="W373">
        <v>0</v>
      </c>
      <c r="X373">
        <v>0</v>
      </c>
      <c r="Y373">
        <v>2</v>
      </c>
      <c r="Z373">
        <v>27</v>
      </c>
      <c r="AA373">
        <v>0</v>
      </c>
      <c r="AB373">
        <v>29</v>
      </c>
    </row>
    <row r="374" spans="1:28" x14ac:dyDescent="0.25">
      <c r="A374" s="98" t="s">
        <v>6</v>
      </c>
      <c r="B374" s="98"/>
      <c r="C374" s="8">
        <v>1451</v>
      </c>
      <c r="D374" s="8">
        <v>840</v>
      </c>
      <c r="E374" s="8">
        <v>611</v>
      </c>
      <c r="F374" s="8">
        <v>123</v>
      </c>
      <c r="G374" s="8">
        <v>796</v>
      </c>
      <c r="H374" s="8">
        <v>532</v>
      </c>
      <c r="I374" s="8">
        <v>170</v>
      </c>
      <c r="J374" s="8">
        <v>309</v>
      </c>
      <c r="K374" s="8">
        <v>217</v>
      </c>
      <c r="L374" s="8">
        <v>755</v>
      </c>
      <c r="M374" s="8">
        <v>635</v>
      </c>
      <c r="N374" s="8">
        <v>27</v>
      </c>
      <c r="O374" s="8">
        <v>134</v>
      </c>
      <c r="P374" s="8">
        <v>99</v>
      </c>
      <c r="Q374" s="8">
        <v>0</v>
      </c>
      <c r="R374" s="8">
        <v>24</v>
      </c>
      <c r="S374" s="8">
        <v>74</v>
      </c>
      <c r="T374" s="8">
        <v>17</v>
      </c>
      <c r="U374" s="8">
        <v>126</v>
      </c>
      <c r="V374" s="8">
        <v>311</v>
      </c>
      <c r="W374" s="8">
        <v>4</v>
      </c>
      <c r="X374" s="8">
        <v>0</v>
      </c>
      <c r="Y374" s="8">
        <v>344</v>
      </c>
      <c r="Z374" s="8">
        <v>1107</v>
      </c>
      <c r="AA374" s="8">
        <v>367</v>
      </c>
      <c r="AB374" s="8">
        <v>1084</v>
      </c>
    </row>
    <row r="375" spans="1:28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80" spans="1:28" ht="18.75" x14ac:dyDescent="0.3">
      <c r="A380" s="99" t="s">
        <v>116</v>
      </c>
      <c r="B380" s="99"/>
      <c r="C380" s="99"/>
      <c r="D380" s="99"/>
      <c r="E380" s="99"/>
      <c r="F380" s="99"/>
      <c r="G380" s="99"/>
      <c r="H380" s="99"/>
      <c r="I380" s="99"/>
      <c r="J380" s="99"/>
      <c r="K380" s="99"/>
      <c r="L380" s="99"/>
      <c r="M380" s="99"/>
      <c r="N380" s="99"/>
      <c r="O380" s="99"/>
      <c r="P380" s="99"/>
      <c r="Q380" s="99"/>
      <c r="R380" s="99"/>
      <c r="S380" s="99"/>
    </row>
    <row r="381" spans="1:28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28" ht="18.75" x14ac:dyDescent="0.3">
      <c r="A382" s="99" t="s">
        <v>117</v>
      </c>
      <c r="B382" s="99"/>
      <c r="C382" s="99"/>
      <c r="D382" s="99"/>
      <c r="E382" s="99"/>
      <c r="F382" s="99"/>
      <c r="G382" s="99"/>
      <c r="H382" s="99"/>
      <c r="I382" s="99"/>
      <c r="J382" s="99"/>
      <c r="K382" s="99"/>
      <c r="L382" s="99"/>
      <c r="M382" s="99"/>
      <c r="N382" s="99"/>
      <c r="O382" s="99"/>
      <c r="P382" s="99"/>
      <c r="Q382" s="99"/>
      <c r="R382" s="99"/>
      <c r="S382" s="99"/>
    </row>
    <row r="383" spans="1:28" ht="18.75" x14ac:dyDescent="0.3">
      <c r="A383" s="29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</row>
    <row r="384" spans="1:28" x14ac:dyDescent="0.25">
      <c r="A384" s="97" t="s">
        <v>1</v>
      </c>
      <c r="B384" s="100" t="s">
        <v>2</v>
      </c>
      <c r="C384" s="100" t="s">
        <v>6</v>
      </c>
      <c r="D384" s="97" t="s">
        <v>7</v>
      </c>
      <c r="E384" s="97"/>
      <c r="F384" s="104" t="s">
        <v>5</v>
      </c>
      <c r="G384" s="105"/>
      <c r="H384" s="105"/>
      <c r="I384" s="105"/>
      <c r="J384" s="105"/>
      <c r="K384" s="105"/>
      <c r="L384" s="105"/>
      <c r="M384" s="105"/>
      <c r="N384" s="105"/>
      <c r="O384" s="105"/>
      <c r="P384" s="106"/>
      <c r="Q384" s="97" t="s">
        <v>42</v>
      </c>
      <c r="R384" s="97"/>
      <c r="S384" s="2"/>
    </row>
    <row r="385" spans="1:19" ht="25.5" x14ac:dyDescent="0.25">
      <c r="A385" s="97"/>
      <c r="B385" s="100"/>
      <c r="C385" s="100"/>
      <c r="D385" s="57" t="s">
        <v>12</v>
      </c>
      <c r="E385" s="57" t="s">
        <v>13</v>
      </c>
      <c r="F385" s="57" t="s">
        <v>44</v>
      </c>
      <c r="G385" s="57" t="s">
        <v>45</v>
      </c>
      <c r="H385" s="57" t="s">
        <v>46</v>
      </c>
      <c r="I385" s="57" t="s">
        <v>47</v>
      </c>
      <c r="J385" s="57" t="s">
        <v>48</v>
      </c>
      <c r="K385" s="57" t="s">
        <v>49</v>
      </c>
      <c r="L385" s="57" t="s">
        <v>50</v>
      </c>
      <c r="M385" s="57" t="s">
        <v>51</v>
      </c>
      <c r="N385" s="57" t="s">
        <v>52</v>
      </c>
      <c r="O385" s="57" t="s">
        <v>53</v>
      </c>
      <c r="P385" s="57" t="s">
        <v>54</v>
      </c>
      <c r="Q385" s="31" t="s">
        <v>14</v>
      </c>
      <c r="R385" s="31" t="s">
        <v>15</v>
      </c>
      <c r="S385" s="2"/>
    </row>
    <row r="386" spans="1:19" x14ac:dyDescent="0.25">
      <c r="A386" s="5">
        <v>1</v>
      </c>
      <c r="B386" t="s">
        <v>18</v>
      </c>
      <c r="C386">
        <v>3125</v>
      </c>
      <c r="D386">
        <v>1508</v>
      </c>
      <c r="E386">
        <v>1617</v>
      </c>
      <c r="F386">
        <v>631</v>
      </c>
      <c r="G386">
        <v>992</v>
      </c>
      <c r="H386">
        <v>449</v>
      </c>
      <c r="I386">
        <v>130</v>
      </c>
      <c r="J386">
        <v>60</v>
      </c>
      <c r="K386">
        <v>34</v>
      </c>
      <c r="L386">
        <v>32</v>
      </c>
      <c r="M386">
        <v>35</v>
      </c>
      <c r="N386">
        <v>25</v>
      </c>
      <c r="O386">
        <v>47</v>
      </c>
      <c r="P386">
        <v>690</v>
      </c>
      <c r="Q386">
        <v>3125</v>
      </c>
      <c r="R386">
        <v>0</v>
      </c>
      <c r="S386" s="2"/>
    </row>
    <row r="387" spans="1:19" x14ac:dyDescent="0.25">
      <c r="A387" s="6">
        <v>2</v>
      </c>
      <c r="B387" t="s">
        <v>19</v>
      </c>
      <c r="C387">
        <v>6793</v>
      </c>
      <c r="D387">
        <v>2374</v>
      </c>
      <c r="E387">
        <v>4419</v>
      </c>
      <c r="F387">
        <v>1260</v>
      </c>
      <c r="G387">
        <v>1535</v>
      </c>
      <c r="H387">
        <v>870</v>
      </c>
      <c r="I387">
        <v>371</v>
      </c>
      <c r="J387">
        <v>299</v>
      </c>
      <c r="K387">
        <v>337</v>
      </c>
      <c r="L387">
        <v>366</v>
      </c>
      <c r="M387">
        <v>284</v>
      </c>
      <c r="N387">
        <v>234</v>
      </c>
      <c r="O387">
        <v>195</v>
      </c>
      <c r="P387">
        <v>1042</v>
      </c>
      <c r="Q387">
        <v>6793</v>
      </c>
      <c r="R387">
        <v>0</v>
      </c>
      <c r="S387" s="2"/>
    </row>
    <row r="388" spans="1:19" x14ac:dyDescent="0.25">
      <c r="A388" s="6">
        <v>3</v>
      </c>
      <c r="B388" t="s">
        <v>20</v>
      </c>
      <c r="C388">
        <v>2974</v>
      </c>
      <c r="D388">
        <v>1249</v>
      </c>
      <c r="E388">
        <v>1725</v>
      </c>
      <c r="F388">
        <v>445</v>
      </c>
      <c r="G388">
        <v>929</v>
      </c>
      <c r="H388">
        <v>517</v>
      </c>
      <c r="I388">
        <v>193</v>
      </c>
      <c r="J388">
        <v>67</v>
      </c>
      <c r="K388">
        <v>60</v>
      </c>
      <c r="L388">
        <v>76</v>
      </c>
      <c r="M388">
        <v>88</v>
      </c>
      <c r="N388">
        <v>61</v>
      </c>
      <c r="O388">
        <v>50</v>
      </c>
      <c r="P388">
        <v>488</v>
      </c>
      <c r="Q388">
        <v>0</v>
      </c>
      <c r="R388">
        <v>2974</v>
      </c>
      <c r="S388" s="2"/>
    </row>
    <row r="389" spans="1:19" x14ac:dyDescent="0.25">
      <c r="A389" s="6">
        <v>4</v>
      </c>
      <c r="B389" t="s">
        <v>21</v>
      </c>
      <c r="C389">
        <v>3681</v>
      </c>
      <c r="D389">
        <v>1467</v>
      </c>
      <c r="E389">
        <v>2214</v>
      </c>
      <c r="F389">
        <v>601</v>
      </c>
      <c r="G389">
        <v>947</v>
      </c>
      <c r="H389">
        <v>525</v>
      </c>
      <c r="I389">
        <v>169</v>
      </c>
      <c r="J389">
        <v>124</v>
      </c>
      <c r="K389">
        <v>107</v>
      </c>
      <c r="L389">
        <v>102</v>
      </c>
      <c r="M389">
        <v>93</v>
      </c>
      <c r="N389">
        <v>111</v>
      </c>
      <c r="O389">
        <v>108</v>
      </c>
      <c r="P389">
        <v>794</v>
      </c>
      <c r="Q389">
        <v>0</v>
      </c>
      <c r="R389">
        <v>3681</v>
      </c>
      <c r="S389" s="2"/>
    </row>
    <row r="390" spans="1:19" x14ac:dyDescent="0.25">
      <c r="A390" s="6">
        <v>5</v>
      </c>
      <c r="B390" t="s">
        <v>22</v>
      </c>
      <c r="C390">
        <v>3050</v>
      </c>
      <c r="D390">
        <v>1165</v>
      </c>
      <c r="E390">
        <v>1885</v>
      </c>
      <c r="F390">
        <v>725</v>
      </c>
      <c r="G390">
        <v>665</v>
      </c>
      <c r="H390">
        <v>407</v>
      </c>
      <c r="I390">
        <v>139</v>
      </c>
      <c r="J390">
        <v>84</v>
      </c>
      <c r="K390">
        <v>64</v>
      </c>
      <c r="L390">
        <v>82</v>
      </c>
      <c r="M390">
        <v>93</v>
      </c>
      <c r="N390">
        <v>82</v>
      </c>
      <c r="O390">
        <v>91</v>
      </c>
      <c r="P390">
        <v>618</v>
      </c>
      <c r="Q390">
        <v>0</v>
      </c>
      <c r="R390">
        <v>3050</v>
      </c>
      <c r="S390" s="2"/>
    </row>
    <row r="391" spans="1:19" x14ac:dyDescent="0.25">
      <c r="A391" s="6">
        <v>6</v>
      </c>
      <c r="B391" t="s">
        <v>23</v>
      </c>
      <c r="C391">
        <v>2026</v>
      </c>
      <c r="D391">
        <v>802</v>
      </c>
      <c r="E391">
        <v>1224</v>
      </c>
      <c r="F391">
        <v>310</v>
      </c>
      <c r="G391">
        <v>476</v>
      </c>
      <c r="H391">
        <v>361</v>
      </c>
      <c r="I391">
        <v>98</v>
      </c>
      <c r="J391">
        <v>64</v>
      </c>
      <c r="K391">
        <v>67</v>
      </c>
      <c r="L391">
        <v>58</v>
      </c>
      <c r="M391">
        <v>71</v>
      </c>
      <c r="N391">
        <v>69</v>
      </c>
      <c r="O391">
        <v>86</v>
      </c>
      <c r="P391">
        <v>366</v>
      </c>
      <c r="Q391">
        <v>0</v>
      </c>
      <c r="R391">
        <v>2026</v>
      </c>
      <c r="S391" s="2"/>
    </row>
    <row r="392" spans="1:19" x14ac:dyDescent="0.25">
      <c r="A392" s="6">
        <v>7</v>
      </c>
      <c r="B392" t="s">
        <v>24</v>
      </c>
      <c r="C392">
        <v>1104</v>
      </c>
      <c r="D392">
        <v>461</v>
      </c>
      <c r="E392">
        <v>643</v>
      </c>
      <c r="F392">
        <v>274</v>
      </c>
      <c r="G392">
        <v>256</v>
      </c>
      <c r="H392">
        <v>146</v>
      </c>
      <c r="I392">
        <v>33</v>
      </c>
      <c r="J392">
        <v>17</v>
      </c>
      <c r="K392">
        <v>17</v>
      </c>
      <c r="L392">
        <v>17</v>
      </c>
      <c r="M392">
        <v>15</v>
      </c>
      <c r="N392">
        <v>17</v>
      </c>
      <c r="O392">
        <v>34</v>
      </c>
      <c r="P392">
        <v>278</v>
      </c>
      <c r="Q392">
        <v>0</v>
      </c>
      <c r="R392">
        <v>1104</v>
      </c>
      <c r="S392" s="2"/>
    </row>
    <row r="393" spans="1:19" x14ac:dyDescent="0.25">
      <c r="A393" s="6">
        <v>8</v>
      </c>
      <c r="B393" t="s">
        <v>25</v>
      </c>
      <c r="C393">
        <v>1668</v>
      </c>
      <c r="D393">
        <v>816</v>
      </c>
      <c r="E393">
        <v>852</v>
      </c>
      <c r="F393">
        <v>466</v>
      </c>
      <c r="G393">
        <v>454</v>
      </c>
      <c r="H393">
        <v>252</v>
      </c>
      <c r="I393">
        <v>58</v>
      </c>
      <c r="J393">
        <v>13</v>
      </c>
      <c r="K393">
        <v>12</v>
      </c>
      <c r="L393">
        <v>7</v>
      </c>
      <c r="M393">
        <v>7</v>
      </c>
      <c r="N393">
        <v>8</v>
      </c>
      <c r="O393">
        <v>13</v>
      </c>
      <c r="P393">
        <v>378</v>
      </c>
      <c r="Q393">
        <v>0</v>
      </c>
      <c r="R393">
        <v>1668</v>
      </c>
      <c r="S393" s="2"/>
    </row>
    <row r="394" spans="1:19" x14ac:dyDescent="0.25">
      <c r="A394" s="6">
        <v>9</v>
      </c>
      <c r="B394" t="s">
        <v>26</v>
      </c>
      <c r="C394">
        <v>3039</v>
      </c>
      <c r="D394">
        <v>1067</v>
      </c>
      <c r="E394">
        <v>1972</v>
      </c>
      <c r="F394">
        <v>655</v>
      </c>
      <c r="G394">
        <v>574</v>
      </c>
      <c r="H394">
        <v>322</v>
      </c>
      <c r="I394">
        <v>163</v>
      </c>
      <c r="J394">
        <v>107</v>
      </c>
      <c r="K394">
        <v>129</v>
      </c>
      <c r="L394">
        <v>117</v>
      </c>
      <c r="M394">
        <v>94</v>
      </c>
      <c r="N394">
        <v>95</v>
      </c>
      <c r="O394">
        <v>96</v>
      </c>
      <c r="P394">
        <v>687</v>
      </c>
      <c r="Q394">
        <v>0</v>
      </c>
      <c r="R394">
        <v>3039</v>
      </c>
      <c r="S394" s="2"/>
    </row>
    <row r="395" spans="1:19" x14ac:dyDescent="0.25">
      <c r="A395" s="6">
        <v>10</v>
      </c>
      <c r="B395" t="s">
        <v>27</v>
      </c>
      <c r="C395">
        <v>3129</v>
      </c>
      <c r="D395">
        <v>1338</v>
      </c>
      <c r="E395">
        <v>1791</v>
      </c>
      <c r="F395">
        <v>510</v>
      </c>
      <c r="G395">
        <v>876</v>
      </c>
      <c r="H395">
        <v>588</v>
      </c>
      <c r="I395">
        <v>149</v>
      </c>
      <c r="J395">
        <v>82</v>
      </c>
      <c r="K395">
        <v>65</v>
      </c>
      <c r="L395">
        <v>66</v>
      </c>
      <c r="M395">
        <v>85</v>
      </c>
      <c r="N395">
        <v>69</v>
      </c>
      <c r="O395">
        <v>63</v>
      </c>
      <c r="P395">
        <v>576</v>
      </c>
      <c r="Q395">
        <v>0</v>
      </c>
      <c r="R395">
        <v>3129</v>
      </c>
      <c r="S395" s="2"/>
    </row>
    <row r="396" spans="1:19" x14ac:dyDescent="0.25">
      <c r="A396" s="6">
        <v>11</v>
      </c>
      <c r="B396" t="s">
        <v>28</v>
      </c>
      <c r="C396">
        <v>1354</v>
      </c>
      <c r="D396">
        <v>459</v>
      </c>
      <c r="E396">
        <v>895</v>
      </c>
      <c r="F396">
        <v>190</v>
      </c>
      <c r="G396">
        <v>307</v>
      </c>
      <c r="H396">
        <v>192</v>
      </c>
      <c r="I396">
        <v>85</v>
      </c>
      <c r="J396">
        <v>64</v>
      </c>
      <c r="K396">
        <v>36</v>
      </c>
      <c r="L396">
        <v>44</v>
      </c>
      <c r="M396">
        <v>58</v>
      </c>
      <c r="N396">
        <v>38</v>
      </c>
      <c r="O396">
        <v>50</v>
      </c>
      <c r="P396">
        <v>290</v>
      </c>
      <c r="Q396">
        <v>0</v>
      </c>
      <c r="R396">
        <v>1354</v>
      </c>
      <c r="S396" s="2"/>
    </row>
    <row r="397" spans="1:19" x14ac:dyDescent="0.25">
      <c r="A397" s="6">
        <v>12</v>
      </c>
      <c r="B397" t="s">
        <v>29</v>
      </c>
      <c r="C397">
        <v>3057</v>
      </c>
      <c r="D397">
        <v>1182</v>
      </c>
      <c r="E397">
        <v>1875</v>
      </c>
      <c r="F397">
        <v>378</v>
      </c>
      <c r="G397">
        <v>659</v>
      </c>
      <c r="H397">
        <v>552</v>
      </c>
      <c r="I397">
        <v>181</v>
      </c>
      <c r="J397">
        <v>159</v>
      </c>
      <c r="K397">
        <v>148</v>
      </c>
      <c r="L397">
        <v>127</v>
      </c>
      <c r="M397">
        <v>122</v>
      </c>
      <c r="N397">
        <v>69</v>
      </c>
      <c r="O397">
        <v>123</v>
      </c>
      <c r="P397">
        <v>539</v>
      </c>
      <c r="Q397">
        <v>0</v>
      </c>
      <c r="R397">
        <v>3057</v>
      </c>
      <c r="S397" s="2"/>
    </row>
    <row r="398" spans="1:19" x14ac:dyDescent="0.25">
      <c r="A398" s="6">
        <v>13</v>
      </c>
      <c r="B398" t="s">
        <v>30</v>
      </c>
      <c r="C398">
        <v>4228</v>
      </c>
      <c r="D398">
        <v>1803</v>
      </c>
      <c r="E398">
        <v>2425</v>
      </c>
      <c r="F398">
        <v>548</v>
      </c>
      <c r="G398">
        <v>919</v>
      </c>
      <c r="H398">
        <v>789</v>
      </c>
      <c r="I398">
        <v>298</v>
      </c>
      <c r="J398">
        <v>102</v>
      </c>
      <c r="K398">
        <v>81</v>
      </c>
      <c r="L398">
        <v>98</v>
      </c>
      <c r="M398">
        <v>80</v>
      </c>
      <c r="N398">
        <v>102</v>
      </c>
      <c r="O398">
        <v>169</v>
      </c>
      <c r="P398">
        <v>1042</v>
      </c>
      <c r="Q398">
        <v>0</v>
      </c>
      <c r="R398">
        <v>4228</v>
      </c>
      <c r="S398" s="2"/>
    </row>
    <row r="399" spans="1:19" x14ac:dyDescent="0.25">
      <c r="A399" s="6">
        <v>14</v>
      </c>
      <c r="B399" t="s">
        <v>31</v>
      </c>
      <c r="C399">
        <v>2225</v>
      </c>
      <c r="D399">
        <v>970</v>
      </c>
      <c r="E399">
        <v>1255</v>
      </c>
      <c r="F399">
        <v>458</v>
      </c>
      <c r="G399">
        <v>525</v>
      </c>
      <c r="H399">
        <v>447</v>
      </c>
      <c r="I399">
        <v>140</v>
      </c>
      <c r="J399">
        <v>65</v>
      </c>
      <c r="K399">
        <v>31</v>
      </c>
      <c r="L399">
        <v>28</v>
      </c>
      <c r="M399">
        <v>40</v>
      </c>
      <c r="N399">
        <v>36</v>
      </c>
      <c r="O399">
        <v>64</v>
      </c>
      <c r="P399">
        <v>391</v>
      </c>
      <c r="Q399">
        <v>0</v>
      </c>
      <c r="R399">
        <v>2225</v>
      </c>
      <c r="S399" s="2"/>
    </row>
    <row r="400" spans="1:19" x14ac:dyDescent="0.25">
      <c r="A400" s="6">
        <v>15</v>
      </c>
      <c r="B400" t="s">
        <v>32</v>
      </c>
      <c r="C400">
        <v>2360</v>
      </c>
      <c r="D400">
        <v>1055</v>
      </c>
      <c r="E400">
        <v>1305</v>
      </c>
      <c r="F400">
        <v>349</v>
      </c>
      <c r="G400">
        <v>707</v>
      </c>
      <c r="H400">
        <v>439</v>
      </c>
      <c r="I400">
        <v>98</v>
      </c>
      <c r="J400">
        <v>51</v>
      </c>
      <c r="K400">
        <v>29</v>
      </c>
      <c r="L400">
        <v>57</v>
      </c>
      <c r="M400">
        <v>35</v>
      </c>
      <c r="N400">
        <v>34</v>
      </c>
      <c r="O400">
        <v>47</v>
      </c>
      <c r="P400">
        <v>514</v>
      </c>
      <c r="Q400">
        <v>0</v>
      </c>
      <c r="R400">
        <v>2360</v>
      </c>
      <c r="S400" s="2"/>
    </row>
    <row r="401" spans="1:19" x14ac:dyDescent="0.25">
      <c r="A401" s="6">
        <v>16</v>
      </c>
      <c r="B401" t="s">
        <v>33</v>
      </c>
      <c r="C401">
        <v>2030</v>
      </c>
      <c r="D401">
        <v>944</v>
      </c>
      <c r="E401">
        <v>1086</v>
      </c>
      <c r="F401">
        <v>289</v>
      </c>
      <c r="G401">
        <v>677</v>
      </c>
      <c r="H401">
        <v>363</v>
      </c>
      <c r="I401">
        <v>106</v>
      </c>
      <c r="J401">
        <v>27</v>
      </c>
      <c r="K401">
        <v>14</v>
      </c>
      <c r="L401">
        <v>13</v>
      </c>
      <c r="M401">
        <v>13</v>
      </c>
      <c r="N401">
        <v>11</v>
      </c>
      <c r="O401">
        <v>18</v>
      </c>
      <c r="P401">
        <v>499</v>
      </c>
      <c r="Q401">
        <v>0</v>
      </c>
      <c r="R401">
        <v>2030</v>
      </c>
      <c r="S401" s="2"/>
    </row>
    <row r="402" spans="1:19" x14ac:dyDescent="0.25">
      <c r="A402" s="6">
        <v>17</v>
      </c>
      <c r="B402" t="s">
        <v>34</v>
      </c>
      <c r="C402">
        <v>1089</v>
      </c>
      <c r="D402">
        <v>483</v>
      </c>
      <c r="E402">
        <v>606</v>
      </c>
      <c r="F402">
        <v>252</v>
      </c>
      <c r="G402">
        <v>241</v>
      </c>
      <c r="H402">
        <v>147</v>
      </c>
      <c r="I402">
        <v>50</v>
      </c>
      <c r="J402">
        <v>21</v>
      </c>
      <c r="K402">
        <v>15</v>
      </c>
      <c r="L402">
        <v>16</v>
      </c>
      <c r="M402">
        <v>23</v>
      </c>
      <c r="N402">
        <v>9</v>
      </c>
      <c r="O402">
        <v>25</v>
      </c>
      <c r="P402">
        <v>290</v>
      </c>
      <c r="Q402">
        <v>0</v>
      </c>
      <c r="R402">
        <v>1089</v>
      </c>
      <c r="S402" s="2"/>
    </row>
    <row r="403" spans="1:19" x14ac:dyDescent="0.25">
      <c r="A403" s="6">
        <v>18</v>
      </c>
      <c r="B403" t="s">
        <v>35</v>
      </c>
      <c r="C403">
        <v>1781</v>
      </c>
      <c r="D403">
        <v>818</v>
      </c>
      <c r="E403">
        <v>963</v>
      </c>
      <c r="F403">
        <v>436</v>
      </c>
      <c r="G403">
        <v>526</v>
      </c>
      <c r="H403">
        <v>256</v>
      </c>
      <c r="I403">
        <v>75</v>
      </c>
      <c r="J403">
        <v>20</v>
      </c>
      <c r="K403">
        <v>11</v>
      </c>
      <c r="L403">
        <v>17</v>
      </c>
      <c r="M403">
        <v>13</v>
      </c>
      <c r="N403">
        <v>17</v>
      </c>
      <c r="O403">
        <v>26</v>
      </c>
      <c r="P403">
        <v>384</v>
      </c>
      <c r="Q403">
        <v>0</v>
      </c>
      <c r="R403">
        <v>1781</v>
      </c>
      <c r="S403" s="2"/>
    </row>
    <row r="404" spans="1:19" x14ac:dyDescent="0.25">
      <c r="A404" s="6">
        <v>19</v>
      </c>
      <c r="B404" t="s">
        <v>36</v>
      </c>
      <c r="C404">
        <v>2522</v>
      </c>
      <c r="D404">
        <v>1181</v>
      </c>
      <c r="E404">
        <v>1341</v>
      </c>
      <c r="F404">
        <v>804</v>
      </c>
      <c r="G404">
        <v>631</v>
      </c>
      <c r="H404">
        <v>270</v>
      </c>
      <c r="I404">
        <v>84</v>
      </c>
      <c r="J404">
        <v>56</v>
      </c>
      <c r="K404">
        <v>47</v>
      </c>
      <c r="L404">
        <v>61</v>
      </c>
      <c r="M404">
        <v>51</v>
      </c>
      <c r="N404">
        <v>23</v>
      </c>
      <c r="O404">
        <v>44</v>
      </c>
      <c r="P404">
        <v>451</v>
      </c>
      <c r="Q404">
        <v>0</v>
      </c>
      <c r="R404">
        <v>2522</v>
      </c>
      <c r="S404" s="2"/>
    </row>
    <row r="405" spans="1:19" x14ac:dyDescent="0.25">
      <c r="A405" s="7">
        <v>20</v>
      </c>
      <c r="B405" t="s">
        <v>37</v>
      </c>
      <c r="C405">
        <v>1678</v>
      </c>
      <c r="D405">
        <v>697</v>
      </c>
      <c r="E405">
        <v>981</v>
      </c>
      <c r="F405">
        <v>260</v>
      </c>
      <c r="G405">
        <v>371</v>
      </c>
      <c r="H405">
        <v>217</v>
      </c>
      <c r="I405">
        <v>57</v>
      </c>
      <c r="J405">
        <v>43</v>
      </c>
      <c r="K405">
        <v>40</v>
      </c>
      <c r="L405">
        <v>35</v>
      </c>
      <c r="M405">
        <v>28</v>
      </c>
      <c r="N405">
        <v>38</v>
      </c>
      <c r="O405">
        <v>33</v>
      </c>
      <c r="P405">
        <v>556</v>
      </c>
      <c r="Q405">
        <v>0</v>
      </c>
      <c r="R405">
        <v>1678</v>
      </c>
      <c r="S405" s="2"/>
    </row>
    <row r="406" spans="1:19" x14ac:dyDescent="0.25">
      <c r="A406" s="98" t="s">
        <v>38</v>
      </c>
      <c r="B406" s="98"/>
      <c r="C406" s="16">
        <v>52913</v>
      </c>
      <c r="D406" s="16">
        <v>21839</v>
      </c>
      <c r="E406" s="16">
        <v>31074</v>
      </c>
      <c r="F406" s="16">
        <v>9841</v>
      </c>
      <c r="G406" s="16">
        <v>13267</v>
      </c>
      <c r="H406" s="16">
        <v>8109</v>
      </c>
      <c r="I406" s="16">
        <v>2677</v>
      </c>
      <c r="J406" s="16">
        <v>1525</v>
      </c>
      <c r="K406" s="16">
        <v>1344</v>
      </c>
      <c r="L406" s="16">
        <v>1419</v>
      </c>
      <c r="M406" s="16">
        <v>1328</v>
      </c>
      <c r="N406" s="16">
        <v>1148</v>
      </c>
      <c r="O406" s="16">
        <v>1382</v>
      </c>
      <c r="P406" s="16">
        <v>10873</v>
      </c>
      <c r="Q406" s="16">
        <v>9918</v>
      </c>
      <c r="R406" s="16">
        <v>42995</v>
      </c>
      <c r="S406" s="35"/>
    </row>
    <row r="407" spans="1:19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8.75" x14ac:dyDescent="0.3">
      <c r="A415" s="99" t="s">
        <v>116</v>
      </c>
      <c r="B415" s="99"/>
      <c r="C415" s="99"/>
      <c r="D415" s="99"/>
      <c r="E415" s="99"/>
      <c r="F415" s="99"/>
      <c r="G415" s="99"/>
      <c r="H415" s="99"/>
      <c r="I415" s="99"/>
      <c r="J415" s="99"/>
      <c r="K415" s="99"/>
      <c r="L415" s="99"/>
      <c r="M415" s="99"/>
      <c r="N415" s="99"/>
      <c r="O415" s="99"/>
      <c r="P415" s="99"/>
      <c r="Q415" s="99"/>
      <c r="R415" s="99"/>
      <c r="S415" s="99"/>
    </row>
    <row r="416" spans="1:19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8.75" x14ac:dyDescent="0.3">
      <c r="A417" s="99" t="s">
        <v>118</v>
      </c>
      <c r="B417" s="99"/>
      <c r="C417" s="99"/>
      <c r="D417" s="99"/>
      <c r="E417" s="99"/>
      <c r="F417" s="99"/>
      <c r="G417" s="99"/>
      <c r="H417" s="99"/>
      <c r="I417" s="99"/>
      <c r="J417" s="99"/>
      <c r="K417" s="99"/>
      <c r="L417" s="99"/>
      <c r="M417" s="99"/>
      <c r="N417" s="99"/>
      <c r="O417" s="99"/>
      <c r="P417" s="99"/>
      <c r="Q417" s="99"/>
      <c r="R417" s="99"/>
      <c r="S417" s="99"/>
    </row>
    <row r="418" spans="1:19" ht="18.75" x14ac:dyDescent="0.3">
      <c r="A418" s="29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</row>
    <row r="419" spans="1:19" x14ac:dyDescent="0.25">
      <c r="A419" s="97" t="s">
        <v>1</v>
      </c>
      <c r="B419" s="100" t="s">
        <v>2</v>
      </c>
      <c r="C419" s="100" t="s">
        <v>6</v>
      </c>
      <c r="D419" s="104" t="s">
        <v>56</v>
      </c>
      <c r="E419" s="105"/>
      <c r="F419" s="105"/>
      <c r="G419" s="105"/>
      <c r="H419" s="105"/>
      <c r="I419" s="105"/>
      <c r="J419" s="105"/>
      <c r="K419" s="105"/>
      <c r="L419" s="105"/>
      <c r="M419" s="105"/>
      <c r="N419" s="105"/>
      <c r="O419" s="106"/>
      <c r="P419" s="97" t="s">
        <v>57</v>
      </c>
      <c r="Q419" s="97"/>
      <c r="R419" s="97"/>
      <c r="S419" s="97"/>
    </row>
    <row r="420" spans="1:19" x14ac:dyDescent="0.25">
      <c r="A420" s="97"/>
      <c r="B420" s="100"/>
      <c r="C420" s="100"/>
      <c r="D420" s="100" t="s">
        <v>58</v>
      </c>
      <c r="E420" s="100" t="s">
        <v>59</v>
      </c>
      <c r="F420" s="100" t="s">
        <v>60</v>
      </c>
      <c r="G420" s="100" t="s">
        <v>61</v>
      </c>
      <c r="H420" s="100" t="s">
        <v>87</v>
      </c>
      <c r="I420" s="100" t="s">
        <v>63</v>
      </c>
      <c r="J420" s="100" t="s">
        <v>88</v>
      </c>
      <c r="K420" s="100" t="s">
        <v>65</v>
      </c>
      <c r="L420" s="100" t="s">
        <v>66</v>
      </c>
      <c r="M420" s="100" t="s">
        <v>67</v>
      </c>
      <c r="N420" s="100" t="s">
        <v>89</v>
      </c>
      <c r="O420" s="100" t="s">
        <v>90</v>
      </c>
      <c r="P420" s="97" t="s">
        <v>70</v>
      </c>
      <c r="Q420" s="97"/>
      <c r="R420" s="97" t="s">
        <v>71</v>
      </c>
      <c r="S420" s="97"/>
    </row>
    <row r="421" spans="1:19" x14ac:dyDescent="0.25">
      <c r="A421" s="97"/>
      <c r="B421" s="100"/>
      <c r="C421" s="100"/>
      <c r="D421" s="100"/>
      <c r="E421" s="100"/>
      <c r="F421" s="100"/>
      <c r="G421" s="100"/>
      <c r="H421" s="100"/>
      <c r="I421" s="100"/>
      <c r="J421" s="100"/>
      <c r="K421" s="100"/>
      <c r="L421" s="100"/>
      <c r="M421" s="100"/>
      <c r="N421" s="100"/>
      <c r="O421" s="100"/>
      <c r="P421" s="31" t="s">
        <v>72</v>
      </c>
      <c r="Q421" s="31" t="s">
        <v>73</v>
      </c>
      <c r="R421" s="31" t="s">
        <v>72</v>
      </c>
      <c r="S421" s="31" t="s">
        <v>73</v>
      </c>
    </row>
    <row r="422" spans="1:19" x14ac:dyDescent="0.25">
      <c r="A422" s="5">
        <v>1</v>
      </c>
      <c r="B422" t="s">
        <v>18</v>
      </c>
      <c r="C422">
        <v>3125</v>
      </c>
      <c r="D422">
        <v>2966</v>
      </c>
      <c r="E422">
        <v>67</v>
      </c>
      <c r="F422">
        <v>0</v>
      </c>
      <c r="G422">
        <v>1</v>
      </c>
      <c r="H422">
        <v>0</v>
      </c>
      <c r="I422">
        <v>3</v>
      </c>
      <c r="J422">
        <v>15</v>
      </c>
      <c r="K422">
        <v>2</v>
      </c>
      <c r="L422">
        <v>28</v>
      </c>
      <c r="M422">
        <v>43</v>
      </c>
      <c r="N422">
        <v>0</v>
      </c>
      <c r="O422">
        <v>0</v>
      </c>
      <c r="P422">
        <v>159</v>
      </c>
      <c r="Q422">
        <v>5.09</v>
      </c>
      <c r="R422">
        <v>92</v>
      </c>
      <c r="S422">
        <v>2.94</v>
      </c>
    </row>
    <row r="423" spans="1:19" x14ac:dyDescent="0.25">
      <c r="A423" s="6">
        <v>2</v>
      </c>
      <c r="B423" t="s">
        <v>19</v>
      </c>
      <c r="C423">
        <v>6793</v>
      </c>
      <c r="D423">
        <v>6691</v>
      </c>
      <c r="E423">
        <v>24</v>
      </c>
      <c r="F423">
        <v>0</v>
      </c>
      <c r="G423">
        <v>8</v>
      </c>
      <c r="H423">
        <v>0</v>
      </c>
      <c r="I423">
        <v>9</v>
      </c>
      <c r="J423">
        <v>15</v>
      </c>
      <c r="K423">
        <v>4</v>
      </c>
      <c r="L423">
        <v>18</v>
      </c>
      <c r="M423">
        <v>24</v>
      </c>
      <c r="N423">
        <v>0</v>
      </c>
      <c r="O423">
        <v>0</v>
      </c>
      <c r="P423">
        <v>102</v>
      </c>
      <c r="Q423">
        <v>1.5</v>
      </c>
      <c r="R423">
        <v>78</v>
      </c>
      <c r="S423">
        <v>1.1499999999999999</v>
      </c>
    </row>
    <row r="424" spans="1:19" x14ac:dyDescent="0.25">
      <c r="A424" s="6">
        <v>3</v>
      </c>
      <c r="B424" t="s">
        <v>20</v>
      </c>
      <c r="C424">
        <v>2974</v>
      </c>
      <c r="D424">
        <v>2937</v>
      </c>
      <c r="E424">
        <v>4</v>
      </c>
      <c r="F424">
        <v>0</v>
      </c>
      <c r="G424">
        <v>2</v>
      </c>
      <c r="H424">
        <v>1</v>
      </c>
      <c r="I424">
        <v>1</v>
      </c>
      <c r="J424">
        <v>9</v>
      </c>
      <c r="K424">
        <v>0</v>
      </c>
      <c r="L424">
        <v>6</v>
      </c>
      <c r="M424">
        <v>14</v>
      </c>
      <c r="N424">
        <v>0</v>
      </c>
      <c r="O424">
        <v>0</v>
      </c>
      <c r="P424">
        <v>37</v>
      </c>
      <c r="Q424">
        <v>1.24</v>
      </c>
      <c r="R424">
        <v>33</v>
      </c>
      <c r="S424">
        <v>1.1100000000000001</v>
      </c>
    </row>
    <row r="425" spans="1:19" x14ac:dyDescent="0.25">
      <c r="A425" s="6">
        <v>4</v>
      </c>
      <c r="B425" t="s">
        <v>21</v>
      </c>
      <c r="C425">
        <v>3681</v>
      </c>
      <c r="D425">
        <v>3614</v>
      </c>
      <c r="E425">
        <v>21</v>
      </c>
      <c r="F425">
        <v>2</v>
      </c>
      <c r="G425">
        <v>2</v>
      </c>
      <c r="H425">
        <v>0</v>
      </c>
      <c r="I425">
        <v>3</v>
      </c>
      <c r="J425">
        <v>9</v>
      </c>
      <c r="K425">
        <v>4</v>
      </c>
      <c r="L425">
        <v>8</v>
      </c>
      <c r="M425">
        <v>18</v>
      </c>
      <c r="N425">
        <v>0</v>
      </c>
      <c r="O425">
        <v>0</v>
      </c>
      <c r="P425">
        <v>67</v>
      </c>
      <c r="Q425">
        <v>1.82</v>
      </c>
      <c r="R425">
        <v>46</v>
      </c>
      <c r="S425">
        <v>1.25</v>
      </c>
    </row>
    <row r="426" spans="1:19" x14ac:dyDescent="0.25">
      <c r="A426" s="6">
        <v>5</v>
      </c>
      <c r="B426" t="s">
        <v>22</v>
      </c>
      <c r="C426">
        <v>3050</v>
      </c>
      <c r="D426">
        <v>2955</v>
      </c>
      <c r="E426">
        <v>5</v>
      </c>
      <c r="F426">
        <v>9</v>
      </c>
      <c r="G426">
        <v>12</v>
      </c>
      <c r="H426">
        <v>0</v>
      </c>
      <c r="I426">
        <v>5</v>
      </c>
      <c r="J426">
        <v>18</v>
      </c>
      <c r="K426">
        <v>0</v>
      </c>
      <c r="L426">
        <v>15</v>
      </c>
      <c r="M426">
        <v>30</v>
      </c>
      <c r="N426">
        <v>1</v>
      </c>
      <c r="O426">
        <v>0</v>
      </c>
      <c r="P426">
        <v>95</v>
      </c>
      <c r="Q426">
        <v>3.11</v>
      </c>
      <c r="R426">
        <v>90</v>
      </c>
      <c r="S426">
        <v>2.95</v>
      </c>
    </row>
    <row r="427" spans="1:19" x14ac:dyDescent="0.25">
      <c r="A427" s="6">
        <v>6</v>
      </c>
      <c r="B427" t="s">
        <v>23</v>
      </c>
      <c r="C427">
        <v>2026</v>
      </c>
      <c r="D427">
        <v>1964</v>
      </c>
      <c r="E427">
        <v>12</v>
      </c>
      <c r="F427">
        <v>3</v>
      </c>
      <c r="G427">
        <v>15</v>
      </c>
      <c r="H427">
        <v>0</v>
      </c>
      <c r="I427">
        <v>1</v>
      </c>
      <c r="J427">
        <v>6</v>
      </c>
      <c r="K427">
        <v>0</v>
      </c>
      <c r="L427">
        <v>10</v>
      </c>
      <c r="M427">
        <v>15</v>
      </c>
      <c r="N427">
        <v>0</v>
      </c>
      <c r="O427">
        <v>0</v>
      </c>
      <c r="P427">
        <v>62</v>
      </c>
      <c r="Q427">
        <v>3.06</v>
      </c>
      <c r="R427">
        <v>50</v>
      </c>
      <c r="S427">
        <v>2.4700000000000002</v>
      </c>
    </row>
    <row r="428" spans="1:19" x14ac:dyDescent="0.25">
      <c r="A428" s="6">
        <v>7</v>
      </c>
      <c r="B428" t="s">
        <v>24</v>
      </c>
      <c r="C428">
        <v>1104</v>
      </c>
      <c r="D428">
        <v>1073</v>
      </c>
      <c r="E428">
        <v>2</v>
      </c>
      <c r="F428">
        <v>10</v>
      </c>
      <c r="G428">
        <v>4</v>
      </c>
      <c r="H428">
        <v>0</v>
      </c>
      <c r="I428">
        <v>3</v>
      </c>
      <c r="J428">
        <v>5</v>
      </c>
      <c r="K428">
        <v>1</v>
      </c>
      <c r="L428">
        <v>0</v>
      </c>
      <c r="M428">
        <v>6</v>
      </c>
      <c r="N428">
        <v>0</v>
      </c>
      <c r="O428">
        <v>0</v>
      </c>
      <c r="P428">
        <v>31</v>
      </c>
      <c r="Q428">
        <v>2.81</v>
      </c>
      <c r="R428">
        <v>29</v>
      </c>
      <c r="S428">
        <v>2.63</v>
      </c>
    </row>
    <row r="429" spans="1:19" x14ac:dyDescent="0.25">
      <c r="A429" s="6">
        <v>8</v>
      </c>
      <c r="B429" t="s">
        <v>25</v>
      </c>
      <c r="C429">
        <v>1668</v>
      </c>
      <c r="D429">
        <v>1648</v>
      </c>
      <c r="E429">
        <v>0</v>
      </c>
      <c r="F429">
        <v>0</v>
      </c>
      <c r="G429">
        <v>0</v>
      </c>
      <c r="H429">
        <v>0</v>
      </c>
      <c r="I429">
        <v>3</v>
      </c>
      <c r="J429">
        <v>6</v>
      </c>
      <c r="K429">
        <v>1</v>
      </c>
      <c r="L429">
        <v>6</v>
      </c>
      <c r="M429">
        <v>4</v>
      </c>
      <c r="N429">
        <v>0</v>
      </c>
      <c r="O429">
        <v>0</v>
      </c>
      <c r="P429">
        <v>20</v>
      </c>
      <c r="Q429">
        <v>1.2</v>
      </c>
      <c r="R429">
        <v>20</v>
      </c>
      <c r="S429">
        <v>1.2</v>
      </c>
    </row>
    <row r="430" spans="1:19" x14ac:dyDescent="0.25">
      <c r="A430" s="6">
        <v>9</v>
      </c>
      <c r="B430" t="s">
        <v>26</v>
      </c>
      <c r="C430">
        <v>3039</v>
      </c>
      <c r="D430">
        <v>2950</v>
      </c>
      <c r="E430">
        <v>9</v>
      </c>
      <c r="F430">
        <v>0</v>
      </c>
      <c r="G430">
        <v>1</v>
      </c>
      <c r="H430">
        <v>0</v>
      </c>
      <c r="I430">
        <v>5</v>
      </c>
      <c r="J430">
        <v>12</v>
      </c>
      <c r="K430">
        <v>1</v>
      </c>
      <c r="L430">
        <v>20</v>
      </c>
      <c r="M430">
        <v>41</v>
      </c>
      <c r="N430">
        <v>0</v>
      </c>
      <c r="O430">
        <v>0</v>
      </c>
      <c r="P430">
        <v>89</v>
      </c>
      <c r="Q430">
        <v>2.93</v>
      </c>
      <c r="R430">
        <v>80</v>
      </c>
      <c r="S430">
        <v>2.63</v>
      </c>
    </row>
    <row r="431" spans="1:19" x14ac:dyDescent="0.25">
      <c r="A431" s="6">
        <v>10</v>
      </c>
      <c r="B431" t="s">
        <v>27</v>
      </c>
      <c r="C431">
        <v>3129</v>
      </c>
      <c r="D431">
        <v>3080</v>
      </c>
      <c r="E431">
        <v>5</v>
      </c>
      <c r="F431">
        <v>5</v>
      </c>
      <c r="G431">
        <v>1</v>
      </c>
      <c r="H431">
        <v>0</v>
      </c>
      <c r="I431">
        <v>3</v>
      </c>
      <c r="J431">
        <v>6</v>
      </c>
      <c r="K431">
        <v>0</v>
      </c>
      <c r="L431">
        <v>4</v>
      </c>
      <c r="M431">
        <v>25</v>
      </c>
      <c r="N431">
        <v>0</v>
      </c>
      <c r="O431">
        <v>0</v>
      </c>
      <c r="P431">
        <v>49</v>
      </c>
      <c r="Q431">
        <v>1.57</v>
      </c>
      <c r="R431">
        <v>44</v>
      </c>
      <c r="S431">
        <v>1.41</v>
      </c>
    </row>
    <row r="432" spans="1:19" x14ac:dyDescent="0.25">
      <c r="A432" s="6">
        <v>11</v>
      </c>
      <c r="B432" t="s">
        <v>28</v>
      </c>
      <c r="C432">
        <v>1354</v>
      </c>
      <c r="D432">
        <v>1317</v>
      </c>
      <c r="E432">
        <v>5</v>
      </c>
      <c r="F432">
        <v>0</v>
      </c>
      <c r="G432">
        <v>1</v>
      </c>
      <c r="H432">
        <v>0</v>
      </c>
      <c r="I432">
        <v>2</v>
      </c>
      <c r="J432">
        <v>7</v>
      </c>
      <c r="K432">
        <v>1</v>
      </c>
      <c r="L432">
        <v>7</v>
      </c>
      <c r="M432">
        <v>14</v>
      </c>
      <c r="N432">
        <v>0</v>
      </c>
      <c r="O432">
        <v>0</v>
      </c>
      <c r="P432">
        <v>37</v>
      </c>
      <c r="Q432">
        <v>2.73</v>
      </c>
      <c r="R432">
        <v>32</v>
      </c>
      <c r="S432">
        <v>2.36</v>
      </c>
    </row>
    <row r="433" spans="1:19" x14ac:dyDescent="0.25">
      <c r="A433" s="6">
        <v>12</v>
      </c>
      <c r="B433" t="s">
        <v>29</v>
      </c>
      <c r="C433">
        <v>3057</v>
      </c>
      <c r="D433">
        <v>3031</v>
      </c>
      <c r="E433">
        <v>10</v>
      </c>
      <c r="F433">
        <v>0</v>
      </c>
      <c r="G433">
        <v>1</v>
      </c>
      <c r="H433">
        <v>0</v>
      </c>
      <c r="I433">
        <v>0</v>
      </c>
      <c r="J433">
        <v>6</v>
      </c>
      <c r="K433">
        <v>0</v>
      </c>
      <c r="L433">
        <v>3</v>
      </c>
      <c r="M433">
        <v>6</v>
      </c>
      <c r="N433">
        <v>0</v>
      </c>
      <c r="O433">
        <v>0</v>
      </c>
      <c r="P433">
        <v>26</v>
      </c>
      <c r="Q433">
        <v>0.85</v>
      </c>
      <c r="R433">
        <v>16</v>
      </c>
      <c r="S433">
        <v>0.52</v>
      </c>
    </row>
    <row r="434" spans="1:19" x14ac:dyDescent="0.25">
      <c r="A434" s="6">
        <v>13</v>
      </c>
      <c r="B434" t="s">
        <v>30</v>
      </c>
      <c r="C434">
        <v>4228</v>
      </c>
      <c r="D434">
        <v>3951</v>
      </c>
      <c r="E434">
        <v>12</v>
      </c>
      <c r="F434">
        <v>16</v>
      </c>
      <c r="G434">
        <v>14</v>
      </c>
      <c r="H434">
        <v>0</v>
      </c>
      <c r="I434">
        <v>12</v>
      </c>
      <c r="J434">
        <v>61</v>
      </c>
      <c r="K434">
        <v>5</v>
      </c>
      <c r="L434">
        <v>41</v>
      </c>
      <c r="M434">
        <v>113</v>
      </c>
      <c r="N434">
        <v>3</v>
      </c>
      <c r="O434">
        <v>0</v>
      </c>
      <c r="P434">
        <v>277</v>
      </c>
      <c r="Q434">
        <v>6.55</v>
      </c>
      <c r="R434">
        <v>265</v>
      </c>
      <c r="S434">
        <v>6.27</v>
      </c>
    </row>
    <row r="435" spans="1:19" x14ac:dyDescent="0.25">
      <c r="A435" s="6">
        <v>14</v>
      </c>
      <c r="B435" t="s">
        <v>31</v>
      </c>
      <c r="C435">
        <v>2225</v>
      </c>
      <c r="D435">
        <v>2156</v>
      </c>
      <c r="E435">
        <v>8</v>
      </c>
      <c r="F435">
        <v>36</v>
      </c>
      <c r="G435">
        <v>3</v>
      </c>
      <c r="H435">
        <v>0</v>
      </c>
      <c r="I435">
        <v>5</v>
      </c>
      <c r="J435">
        <v>5</v>
      </c>
      <c r="K435">
        <v>3</v>
      </c>
      <c r="L435">
        <v>1</v>
      </c>
      <c r="M435">
        <v>8</v>
      </c>
      <c r="N435">
        <v>0</v>
      </c>
      <c r="O435">
        <v>0</v>
      </c>
      <c r="P435">
        <v>69</v>
      </c>
      <c r="Q435">
        <v>3.1</v>
      </c>
      <c r="R435">
        <v>61</v>
      </c>
      <c r="S435">
        <v>2.74</v>
      </c>
    </row>
    <row r="436" spans="1:19" x14ac:dyDescent="0.25">
      <c r="A436" s="6">
        <v>15</v>
      </c>
      <c r="B436" t="s">
        <v>32</v>
      </c>
      <c r="C436">
        <v>2360</v>
      </c>
      <c r="D436">
        <v>2312</v>
      </c>
      <c r="E436">
        <v>0</v>
      </c>
      <c r="F436">
        <v>11</v>
      </c>
      <c r="G436">
        <v>36</v>
      </c>
      <c r="H436">
        <v>0</v>
      </c>
      <c r="I436">
        <v>1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48</v>
      </c>
      <c r="Q436">
        <v>2.0299999999999998</v>
      </c>
      <c r="R436">
        <v>48</v>
      </c>
      <c r="S436">
        <v>2.0299999999999998</v>
      </c>
    </row>
    <row r="437" spans="1:19" x14ac:dyDescent="0.25">
      <c r="A437" s="6">
        <v>16</v>
      </c>
      <c r="B437" t="s">
        <v>33</v>
      </c>
      <c r="C437">
        <v>2030</v>
      </c>
      <c r="D437">
        <v>2014</v>
      </c>
      <c r="E437">
        <v>3</v>
      </c>
      <c r="F437">
        <v>0</v>
      </c>
      <c r="G437">
        <v>0</v>
      </c>
      <c r="H437">
        <v>0</v>
      </c>
      <c r="I437">
        <v>1</v>
      </c>
      <c r="J437">
        <v>0</v>
      </c>
      <c r="K437">
        <v>1</v>
      </c>
      <c r="L437">
        <v>3</v>
      </c>
      <c r="M437">
        <v>8</v>
      </c>
      <c r="N437">
        <v>0</v>
      </c>
      <c r="O437">
        <v>0</v>
      </c>
      <c r="P437">
        <v>16</v>
      </c>
      <c r="Q437">
        <v>0.79</v>
      </c>
      <c r="R437">
        <v>13</v>
      </c>
      <c r="S437">
        <v>0.64</v>
      </c>
    </row>
    <row r="438" spans="1:19" x14ac:dyDescent="0.25">
      <c r="A438" s="6">
        <v>17</v>
      </c>
      <c r="B438" t="s">
        <v>34</v>
      </c>
      <c r="C438">
        <v>1089</v>
      </c>
      <c r="D438">
        <v>1065</v>
      </c>
      <c r="E438">
        <v>5</v>
      </c>
      <c r="F438">
        <v>0</v>
      </c>
      <c r="G438">
        <v>2</v>
      </c>
      <c r="H438">
        <v>0</v>
      </c>
      <c r="I438">
        <v>0</v>
      </c>
      <c r="J438">
        <v>1</v>
      </c>
      <c r="K438">
        <v>3</v>
      </c>
      <c r="L438">
        <v>1</v>
      </c>
      <c r="M438">
        <v>12</v>
      </c>
      <c r="N438">
        <v>0</v>
      </c>
      <c r="O438">
        <v>0</v>
      </c>
      <c r="P438">
        <v>24</v>
      </c>
      <c r="Q438">
        <v>2.2000000000000002</v>
      </c>
      <c r="R438">
        <v>19</v>
      </c>
      <c r="S438">
        <v>1.74</v>
      </c>
    </row>
    <row r="439" spans="1:19" x14ac:dyDescent="0.25">
      <c r="A439" s="6">
        <v>18</v>
      </c>
      <c r="B439" t="s">
        <v>35</v>
      </c>
      <c r="C439">
        <v>1781</v>
      </c>
      <c r="D439">
        <v>1756</v>
      </c>
      <c r="E439">
        <v>1</v>
      </c>
      <c r="F439">
        <v>8</v>
      </c>
      <c r="G439">
        <v>3</v>
      </c>
      <c r="H439">
        <v>0</v>
      </c>
      <c r="I439">
        <v>0</v>
      </c>
      <c r="J439">
        <v>1</v>
      </c>
      <c r="K439">
        <v>1</v>
      </c>
      <c r="L439">
        <v>1</v>
      </c>
      <c r="M439">
        <v>10</v>
      </c>
      <c r="N439">
        <v>0</v>
      </c>
      <c r="O439">
        <v>0</v>
      </c>
      <c r="P439">
        <v>25</v>
      </c>
      <c r="Q439">
        <v>1.4</v>
      </c>
      <c r="R439">
        <v>24</v>
      </c>
      <c r="S439">
        <v>1.35</v>
      </c>
    </row>
    <row r="440" spans="1:19" x14ac:dyDescent="0.25">
      <c r="A440" s="6">
        <v>19</v>
      </c>
      <c r="B440" t="s">
        <v>36</v>
      </c>
      <c r="C440">
        <v>2522</v>
      </c>
      <c r="D440">
        <v>2465</v>
      </c>
      <c r="E440">
        <v>40</v>
      </c>
      <c r="F440">
        <v>0</v>
      </c>
      <c r="G440">
        <v>0</v>
      </c>
      <c r="H440">
        <v>0</v>
      </c>
      <c r="I440">
        <v>1</v>
      </c>
      <c r="J440">
        <v>6</v>
      </c>
      <c r="K440">
        <v>0</v>
      </c>
      <c r="L440">
        <v>4</v>
      </c>
      <c r="M440">
        <v>6</v>
      </c>
      <c r="N440">
        <v>0</v>
      </c>
      <c r="O440">
        <v>0</v>
      </c>
      <c r="P440">
        <v>57</v>
      </c>
      <c r="Q440">
        <v>2.2599999999999998</v>
      </c>
      <c r="R440">
        <v>17</v>
      </c>
      <c r="S440">
        <v>0.67</v>
      </c>
    </row>
    <row r="441" spans="1:19" x14ac:dyDescent="0.25">
      <c r="A441" s="7">
        <v>20</v>
      </c>
      <c r="B441" t="s">
        <v>37</v>
      </c>
      <c r="C441">
        <v>1678</v>
      </c>
      <c r="D441">
        <v>1643</v>
      </c>
      <c r="E441">
        <v>15</v>
      </c>
      <c r="F441">
        <v>0</v>
      </c>
      <c r="G441">
        <v>1</v>
      </c>
      <c r="H441">
        <v>0</v>
      </c>
      <c r="I441">
        <v>4</v>
      </c>
      <c r="J441">
        <v>5</v>
      </c>
      <c r="K441">
        <v>0</v>
      </c>
      <c r="L441">
        <v>5</v>
      </c>
      <c r="M441">
        <v>5</v>
      </c>
      <c r="N441">
        <v>0</v>
      </c>
      <c r="O441">
        <v>0</v>
      </c>
      <c r="P441">
        <v>35</v>
      </c>
      <c r="Q441">
        <v>2.09</v>
      </c>
      <c r="R441">
        <v>20</v>
      </c>
      <c r="S441">
        <v>1.19</v>
      </c>
    </row>
    <row r="442" spans="1:19" x14ac:dyDescent="0.25">
      <c r="A442" s="98" t="s">
        <v>38</v>
      </c>
      <c r="B442" s="98"/>
      <c r="C442" s="58">
        <v>52913</v>
      </c>
      <c r="D442" s="58">
        <v>51588</v>
      </c>
      <c r="E442" s="58">
        <v>248</v>
      </c>
      <c r="F442" s="58">
        <v>100</v>
      </c>
      <c r="G442" s="58">
        <v>107</v>
      </c>
      <c r="H442" s="58">
        <v>1</v>
      </c>
      <c r="I442" s="58">
        <v>62</v>
      </c>
      <c r="J442" s="58">
        <v>193</v>
      </c>
      <c r="K442" s="58">
        <v>27</v>
      </c>
      <c r="L442" s="58">
        <v>181</v>
      </c>
      <c r="M442" s="58">
        <v>402</v>
      </c>
      <c r="N442" s="58">
        <v>4</v>
      </c>
      <c r="O442" s="58">
        <v>0</v>
      </c>
      <c r="P442" s="58">
        <v>1325</v>
      </c>
      <c r="Q442" s="59">
        <v>2.5041105210439776</v>
      </c>
      <c r="R442" s="58">
        <v>1077</v>
      </c>
      <c r="S442" s="59">
        <v>2.0354166272938596</v>
      </c>
    </row>
    <row r="443" spans="1:19" x14ac:dyDescent="0.25">
      <c r="A443" s="39"/>
      <c r="B443" s="39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1"/>
      <c r="R443" s="60"/>
      <c r="S443" s="61"/>
    </row>
    <row r="444" spans="1:19" x14ac:dyDescent="0.25">
      <c r="A444" s="39"/>
      <c r="B444" s="39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1"/>
      <c r="R444" s="60"/>
      <c r="S444" s="61"/>
    </row>
    <row r="445" spans="1:19" x14ac:dyDescent="0.25">
      <c r="A445" s="39"/>
      <c r="B445" s="39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1"/>
      <c r="R445" s="60"/>
      <c r="S445" s="61"/>
    </row>
    <row r="446" spans="1:19" x14ac:dyDescent="0.25">
      <c r="A446" s="39"/>
      <c r="B446" s="39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1"/>
      <c r="R446" s="60"/>
      <c r="S446" s="61"/>
    </row>
    <row r="447" spans="1:19" x14ac:dyDescent="0.25">
      <c r="A447" s="39"/>
      <c r="B447" s="39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1"/>
      <c r="R447" s="60"/>
      <c r="S447" s="61"/>
    </row>
    <row r="448" spans="1:19" x14ac:dyDescent="0.25">
      <c r="A448" s="39"/>
      <c r="B448" s="39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1"/>
      <c r="R448" s="60"/>
      <c r="S448" s="61"/>
    </row>
    <row r="449" spans="1:19" x14ac:dyDescent="0.25">
      <c r="A449" s="39"/>
      <c r="B449" s="39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1"/>
      <c r="R449" s="60"/>
      <c r="S449" s="61"/>
    </row>
    <row r="450" spans="1:19" x14ac:dyDescent="0.25">
      <c r="A450" s="39"/>
      <c r="B450" s="39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1"/>
      <c r="R450" s="60"/>
      <c r="S450" s="61"/>
    </row>
    <row r="451" spans="1:19" ht="18.75" x14ac:dyDescent="0.3">
      <c r="A451" s="99" t="s">
        <v>116</v>
      </c>
      <c r="B451" s="99"/>
      <c r="C451" s="99"/>
      <c r="D451" s="99"/>
      <c r="E451" s="99"/>
      <c r="F451" s="99"/>
      <c r="G451" s="99"/>
      <c r="H451" s="99"/>
      <c r="I451" s="99"/>
      <c r="J451" s="99"/>
      <c r="K451" s="99"/>
      <c r="L451" s="99"/>
      <c r="M451" s="99"/>
      <c r="N451" s="99"/>
      <c r="O451" s="99"/>
      <c r="P451" s="99"/>
      <c r="Q451" s="99"/>
      <c r="R451" s="99"/>
      <c r="S451" s="99"/>
    </row>
    <row r="453" spans="1:19" ht="18.75" x14ac:dyDescent="0.3">
      <c r="A453" s="99" t="s">
        <v>119</v>
      </c>
      <c r="B453" s="99"/>
      <c r="C453" s="99"/>
      <c r="D453" s="99"/>
      <c r="E453" s="99"/>
      <c r="F453" s="99"/>
      <c r="G453" s="99"/>
      <c r="H453" s="99"/>
      <c r="I453" s="99"/>
      <c r="J453" s="99"/>
      <c r="K453" s="99"/>
      <c r="L453" s="99"/>
      <c r="M453" s="99"/>
      <c r="N453" s="99"/>
      <c r="O453" s="99"/>
      <c r="P453" s="99"/>
      <c r="Q453" s="99"/>
      <c r="R453" s="99"/>
      <c r="S453" s="99"/>
    </row>
    <row r="454" spans="1:19" ht="18.75" x14ac:dyDescent="0.3">
      <c r="A454" s="29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</row>
    <row r="455" spans="1:19" x14ac:dyDescent="0.25">
      <c r="A455" s="97" t="s">
        <v>1</v>
      </c>
      <c r="B455" s="100" t="s">
        <v>2</v>
      </c>
      <c r="C455" s="100" t="s">
        <v>6</v>
      </c>
      <c r="D455" s="104" t="s">
        <v>56</v>
      </c>
      <c r="E455" s="105"/>
      <c r="F455" s="105"/>
      <c r="G455" s="105"/>
      <c r="H455" s="105"/>
      <c r="I455" s="105"/>
      <c r="J455" s="105"/>
      <c r="K455" s="105"/>
      <c r="L455" s="105"/>
      <c r="M455" s="105"/>
      <c r="N455" s="105"/>
      <c r="O455" s="106"/>
      <c r="P455" s="97" t="s">
        <v>57</v>
      </c>
      <c r="Q455" s="97"/>
      <c r="R455" s="97"/>
      <c r="S455" s="97"/>
    </row>
    <row r="456" spans="1:19" x14ac:dyDescent="0.25">
      <c r="A456" s="97"/>
      <c r="B456" s="100"/>
      <c r="C456" s="100"/>
      <c r="D456" s="100" t="s">
        <v>58</v>
      </c>
      <c r="E456" s="100" t="s">
        <v>59</v>
      </c>
      <c r="F456" s="100" t="s">
        <v>60</v>
      </c>
      <c r="G456" s="100" t="s">
        <v>61</v>
      </c>
      <c r="H456" s="100" t="s">
        <v>87</v>
      </c>
      <c r="I456" s="100" t="s">
        <v>63</v>
      </c>
      <c r="J456" s="100" t="s">
        <v>88</v>
      </c>
      <c r="K456" s="100" t="s">
        <v>65</v>
      </c>
      <c r="L456" s="100" t="s">
        <v>66</v>
      </c>
      <c r="M456" s="100" t="s">
        <v>67</v>
      </c>
      <c r="N456" s="100" t="s">
        <v>89</v>
      </c>
      <c r="O456" s="100" t="s">
        <v>90</v>
      </c>
      <c r="P456" s="97" t="s">
        <v>70</v>
      </c>
      <c r="Q456" s="97"/>
      <c r="R456" s="97" t="s">
        <v>71</v>
      </c>
      <c r="S456" s="97"/>
    </row>
    <row r="457" spans="1:19" x14ac:dyDescent="0.25">
      <c r="A457" s="97"/>
      <c r="B457" s="100"/>
      <c r="C457" s="100"/>
      <c r="D457" s="100"/>
      <c r="E457" s="100"/>
      <c r="F457" s="100"/>
      <c r="G457" s="100"/>
      <c r="H457" s="100"/>
      <c r="I457" s="100"/>
      <c r="J457" s="100"/>
      <c r="K457" s="100"/>
      <c r="L457" s="100"/>
      <c r="M457" s="100"/>
      <c r="N457" s="100"/>
      <c r="O457" s="100"/>
      <c r="P457" s="31" t="s">
        <v>72</v>
      </c>
      <c r="Q457" s="31" t="s">
        <v>73</v>
      </c>
      <c r="R457" s="31" t="s">
        <v>72</v>
      </c>
      <c r="S457" s="31" t="s">
        <v>73</v>
      </c>
    </row>
    <row r="458" spans="1:19" x14ac:dyDescent="0.25">
      <c r="A458" s="5">
        <v>1</v>
      </c>
      <c r="B458" t="s">
        <v>18</v>
      </c>
      <c r="C458">
        <v>2374</v>
      </c>
      <c r="D458">
        <v>2276</v>
      </c>
      <c r="E458">
        <v>9</v>
      </c>
      <c r="F458">
        <v>0</v>
      </c>
      <c r="G458">
        <v>1</v>
      </c>
      <c r="H458">
        <v>0</v>
      </c>
      <c r="I458">
        <v>3</v>
      </c>
      <c r="J458">
        <v>14</v>
      </c>
      <c r="K458">
        <v>2</v>
      </c>
      <c r="L458">
        <v>28</v>
      </c>
      <c r="M458">
        <v>41</v>
      </c>
      <c r="N458">
        <v>0</v>
      </c>
      <c r="O458">
        <v>0</v>
      </c>
      <c r="P458">
        <v>98</v>
      </c>
      <c r="Q458">
        <v>4.13</v>
      </c>
      <c r="R458">
        <v>89</v>
      </c>
      <c r="S458">
        <v>3.75</v>
      </c>
    </row>
    <row r="459" spans="1:19" x14ac:dyDescent="0.25">
      <c r="A459" s="6">
        <v>2</v>
      </c>
      <c r="B459" t="s">
        <v>19</v>
      </c>
      <c r="C459">
        <v>5394</v>
      </c>
      <c r="D459">
        <v>5311</v>
      </c>
      <c r="E459">
        <v>20</v>
      </c>
      <c r="F459">
        <v>0</v>
      </c>
      <c r="G459">
        <v>7</v>
      </c>
      <c r="H459">
        <v>0</v>
      </c>
      <c r="I459">
        <v>5</v>
      </c>
      <c r="J459">
        <v>10</v>
      </c>
      <c r="K459">
        <v>4</v>
      </c>
      <c r="L459">
        <v>15</v>
      </c>
      <c r="M459">
        <v>22</v>
      </c>
      <c r="N459">
        <v>0</v>
      </c>
      <c r="O459">
        <v>0</v>
      </c>
      <c r="P459">
        <v>83</v>
      </c>
      <c r="Q459">
        <v>1.54</v>
      </c>
      <c r="R459">
        <v>63</v>
      </c>
      <c r="S459">
        <v>1.17</v>
      </c>
    </row>
    <row r="460" spans="1:19" x14ac:dyDescent="0.25">
      <c r="A460" s="6">
        <v>3</v>
      </c>
      <c r="B460" t="s">
        <v>20</v>
      </c>
      <c r="C460">
        <v>2396</v>
      </c>
      <c r="D460">
        <v>2370</v>
      </c>
      <c r="E460">
        <v>1</v>
      </c>
      <c r="F460">
        <v>0</v>
      </c>
      <c r="G460">
        <v>0</v>
      </c>
      <c r="H460">
        <v>1</v>
      </c>
      <c r="I460">
        <v>1</v>
      </c>
      <c r="J460">
        <v>5</v>
      </c>
      <c r="K460">
        <v>0</v>
      </c>
      <c r="L460">
        <v>5</v>
      </c>
      <c r="M460">
        <v>13</v>
      </c>
      <c r="N460">
        <v>0</v>
      </c>
      <c r="O460">
        <v>0</v>
      </c>
      <c r="P460">
        <v>26</v>
      </c>
      <c r="Q460">
        <v>1.0900000000000001</v>
      </c>
      <c r="R460">
        <v>25</v>
      </c>
      <c r="S460">
        <v>1.04</v>
      </c>
    </row>
    <row r="461" spans="1:19" x14ac:dyDescent="0.25">
      <c r="A461" s="6">
        <v>4</v>
      </c>
      <c r="B461" t="s">
        <v>21</v>
      </c>
      <c r="C461">
        <v>2709</v>
      </c>
      <c r="D461">
        <v>2658</v>
      </c>
      <c r="E461">
        <v>9</v>
      </c>
      <c r="F461">
        <v>2</v>
      </c>
      <c r="G461">
        <v>1</v>
      </c>
      <c r="H461">
        <v>0</v>
      </c>
      <c r="I461">
        <v>3</v>
      </c>
      <c r="J461">
        <v>8</v>
      </c>
      <c r="K461">
        <v>4</v>
      </c>
      <c r="L461">
        <v>6</v>
      </c>
      <c r="M461">
        <v>18</v>
      </c>
      <c r="N461">
        <v>0</v>
      </c>
      <c r="O461">
        <v>0</v>
      </c>
      <c r="P461">
        <v>51</v>
      </c>
      <c r="Q461">
        <v>1.88</v>
      </c>
      <c r="R461">
        <v>42</v>
      </c>
      <c r="S461">
        <v>1.55</v>
      </c>
    </row>
    <row r="462" spans="1:19" x14ac:dyDescent="0.25">
      <c r="A462" s="6">
        <v>5</v>
      </c>
      <c r="B462" t="s">
        <v>22</v>
      </c>
      <c r="C462">
        <v>2286</v>
      </c>
      <c r="D462">
        <v>2237</v>
      </c>
      <c r="E462">
        <v>4</v>
      </c>
      <c r="F462">
        <v>5</v>
      </c>
      <c r="G462">
        <v>7</v>
      </c>
      <c r="H462">
        <v>0</v>
      </c>
      <c r="I462">
        <v>4</v>
      </c>
      <c r="J462">
        <v>11</v>
      </c>
      <c r="K462">
        <v>0</v>
      </c>
      <c r="L462">
        <v>4</v>
      </c>
      <c r="M462">
        <v>13</v>
      </c>
      <c r="N462">
        <v>1</v>
      </c>
      <c r="O462">
        <v>0</v>
      </c>
      <c r="P462">
        <v>49</v>
      </c>
      <c r="Q462">
        <v>2.14</v>
      </c>
      <c r="R462">
        <v>45</v>
      </c>
      <c r="S462">
        <v>1.97</v>
      </c>
    </row>
    <row r="463" spans="1:19" x14ac:dyDescent="0.25">
      <c r="A463" s="6">
        <v>6</v>
      </c>
      <c r="B463" t="s">
        <v>23</v>
      </c>
      <c r="C463">
        <v>1534</v>
      </c>
      <c r="D463">
        <v>1482</v>
      </c>
      <c r="E463">
        <v>11</v>
      </c>
      <c r="F463">
        <v>2</v>
      </c>
      <c r="G463">
        <v>10</v>
      </c>
      <c r="H463">
        <v>0</v>
      </c>
      <c r="I463">
        <v>1</v>
      </c>
      <c r="J463">
        <v>3</v>
      </c>
      <c r="K463">
        <v>0</v>
      </c>
      <c r="L463">
        <v>10</v>
      </c>
      <c r="M463">
        <v>15</v>
      </c>
      <c r="N463">
        <v>0</v>
      </c>
      <c r="O463">
        <v>0</v>
      </c>
      <c r="P463">
        <v>52</v>
      </c>
      <c r="Q463">
        <v>3.39</v>
      </c>
      <c r="R463">
        <v>41</v>
      </c>
      <c r="S463">
        <v>2.67</v>
      </c>
    </row>
    <row r="464" spans="1:19" x14ac:dyDescent="0.25">
      <c r="A464" s="6">
        <v>7</v>
      </c>
      <c r="B464" t="s">
        <v>24</v>
      </c>
      <c r="C464">
        <v>782</v>
      </c>
      <c r="D464">
        <v>763</v>
      </c>
      <c r="E464">
        <v>2</v>
      </c>
      <c r="F464">
        <v>2</v>
      </c>
      <c r="G464">
        <v>2</v>
      </c>
      <c r="H464">
        <v>0</v>
      </c>
      <c r="I464">
        <v>3</v>
      </c>
      <c r="J464">
        <v>3</v>
      </c>
      <c r="K464">
        <v>1</v>
      </c>
      <c r="L464">
        <v>0</v>
      </c>
      <c r="M464">
        <v>6</v>
      </c>
      <c r="N464">
        <v>0</v>
      </c>
      <c r="O464">
        <v>0</v>
      </c>
      <c r="P464">
        <v>19</v>
      </c>
      <c r="Q464">
        <v>2.4300000000000002</v>
      </c>
      <c r="R464">
        <v>17</v>
      </c>
      <c r="S464">
        <v>2.17</v>
      </c>
    </row>
    <row r="465" spans="1:19" x14ac:dyDescent="0.25">
      <c r="A465" s="6">
        <v>8</v>
      </c>
      <c r="B465" t="s">
        <v>25</v>
      </c>
      <c r="C465">
        <v>1273</v>
      </c>
      <c r="D465">
        <v>1257</v>
      </c>
      <c r="E465">
        <v>0</v>
      </c>
      <c r="F465">
        <v>0</v>
      </c>
      <c r="G465">
        <v>0</v>
      </c>
      <c r="H465">
        <v>0</v>
      </c>
      <c r="I465">
        <v>1</v>
      </c>
      <c r="J465">
        <v>4</v>
      </c>
      <c r="K465">
        <v>1</v>
      </c>
      <c r="L465">
        <v>6</v>
      </c>
      <c r="M465">
        <v>4</v>
      </c>
      <c r="N465">
        <v>0</v>
      </c>
      <c r="O465">
        <v>0</v>
      </c>
      <c r="P465">
        <v>16</v>
      </c>
      <c r="Q465">
        <v>1.26</v>
      </c>
      <c r="R465">
        <v>16</v>
      </c>
      <c r="S465">
        <v>1.26</v>
      </c>
    </row>
    <row r="466" spans="1:19" x14ac:dyDescent="0.25">
      <c r="A466" s="6">
        <v>9</v>
      </c>
      <c r="B466" t="s">
        <v>26</v>
      </c>
      <c r="C466">
        <v>2187</v>
      </c>
      <c r="D466">
        <v>2125</v>
      </c>
      <c r="E466">
        <v>8</v>
      </c>
      <c r="F466">
        <v>0</v>
      </c>
      <c r="G466">
        <v>1</v>
      </c>
      <c r="H466">
        <v>0</v>
      </c>
      <c r="I466">
        <v>4</v>
      </c>
      <c r="J466">
        <v>5</v>
      </c>
      <c r="K466">
        <v>1</v>
      </c>
      <c r="L466">
        <v>10</v>
      </c>
      <c r="M466">
        <v>33</v>
      </c>
      <c r="N466">
        <v>0</v>
      </c>
      <c r="O466">
        <v>0</v>
      </c>
      <c r="P466">
        <v>62</v>
      </c>
      <c r="Q466">
        <v>2.83</v>
      </c>
      <c r="R466">
        <v>54</v>
      </c>
      <c r="S466">
        <v>2.4700000000000002</v>
      </c>
    </row>
    <row r="467" spans="1:19" x14ac:dyDescent="0.25">
      <c r="A467" s="6">
        <v>10</v>
      </c>
      <c r="B467" t="s">
        <v>27</v>
      </c>
      <c r="C467">
        <v>2446</v>
      </c>
      <c r="D467">
        <v>2399</v>
      </c>
      <c r="E467">
        <v>5</v>
      </c>
      <c r="F467">
        <v>5</v>
      </c>
      <c r="G467">
        <v>1</v>
      </c>
      <c r="H467">
        <v>0</v>
      </c>
      <c r="I467">
        <v>2</v>
      </c>
      <c r="J467">
        <v>6</v>
      </c>
      <c r="K467">
        <v>0</v>
      </c>
      <c r="L467">
        <v>3</v>
      </c>
      <c r="M467">
        <v>25</v>
      </c>
      <c r="N467">
        <v>0</v>
      </c>
      <c r="O467">
        <v>0</v>
      </c>
      <c r="P467">
        <v>47</v>
      </c>
      <c r="Q467">
        <v>1.92</v>
      </c>
      <c r="R467">
        <v>42</v>
      </c>
      <c r="S467">
        <v>1.72</v>
      </c>
    </row>
    <row r="468" spans="1:19" x14ac:dyDescent="0.25">
      <c r="A468" s="6">
        <v>11</v>
      </c>
      <c r="B468" t="s">
        <v>28</v>
      </c>
      <c r="C468">
        <v>993</v>
      </c>
      <c r="D468">
        <v>964</v>
      </c>
      <c r="E468">
        <v>5</v>
      </c>
      <c r="F468">
        <v>0</v>
      </c>
      <c r="G468">
        <v>1</v>
      </c>
      <c r="H468">
        <v>0</v>
      </c>
      <c r="I468">
        <v>2</v>
      </c>
      <c r="J468">
        <v>4</v>
      </c>
      <c r="K468">
        <v>1</v>
      </c>
      <c r="L468">
        <v>4</v>
      </c>
      <c r="M468">
        <v>12</v>
      </c>
      <c r="N468">
        <v>0</v>
      </c>
      <c r="O468">
        <v>0</v>
      </c>
      <c r="P468">
        <v>29</v>
      </c>
      <c r="Q468">
        <v>2.92</v>
      </c>
      <c r="R468">
        <v>24</v>
      </c>
      <c r="S468">
        <v>2.42</v>
      </c>
    </row>
    <row r="469" spans="1:19" x14ac:dyDescent="0.25">
      <c r="A469" s="6">
        <v>12</v>
      </c>
      <c r="B469" t="s">
        <v>29</v>
      </c>
      <c r="C469">
        <v>2353</v>
      </c>
      <c r="D469">
        <v>2331</v>
      </c>
      <c r="E469">
        <v>6</v>
      </c>
      <c r="F469">
        <v>0</v>
      </c>
      <c r="G469">
        <v>1</v>
      </c>
      <c r="H469">
        <v>0</v>
      </c>
      <c r="I469">
        <v>0</v>
      </c>
      <c r="J469">
        <v>6</v>
      </c>
      <c r="K469">
        <v>0</v>
      </c>
      <c r="L469">
        <v>3</v>
      </c>
      <c r="M469">
        <v>6</v>
      </c>
      <c r="N469">
        <v>0</v>
      </c>
      <c r="O469">
        <v>0</v>
      </c>
      <c r="P469">
        <v>22</v>
      </c>
      <c r="Q469">
        <v>0.93</v>
      </c>
      <c r="R469">
        <v>16</v>
      </c>
      <c r="S469">
        <v>0.68</v>
      </c>
    </row>
    <row r="470" spans="1:19" x14ac:dyDescent="0.25">
      <c r="A470" s="6">
        <v>13</v>
      </c>
      <c r="B470" t="s">
        <v>30</v>
      </c>
      <c r="C470">
        <v>2955</v>
      </c>
      <c r="D470">
        <v>2821</v>
      </c>
      <c r="E470">
        <v>6</v>
      </c>
      <c r="F470">
        <v>13</v>
      </c>
      <c r="G470">
        <v>7</v>
      </c>
      <c r="H470">
        <v>0</v>
      </c>
      <c r="I470">
        <v>4</v>
      </c>
      <c r="J470">
        <v>21</v>
      </c>
      <c r="K470">
        <v>5</v>
      </c>
      <c r="L470">
        <v>17</v>
      </c>
      <c r="M470">
        <v>58</v>
      </c>
      <c r="N470">
        <v>3</v>
      </c>
      <c r="O470">
        <v>0</v>
      </c>
      <c r="P470">
        <v>134</v>
      </c>
      <c r="Q470">
        <v>4.53</v>
      </c>
      <c r="R470">
        <v>128</v>
      </c>
      <c r="S470">
        <v>4.33</v>
      </c>
    </row>
    <row r="471" spans="1:19" x14ac:dyDescent="0.25">
      <c r="A471" s="6">
        <v>14</v>
      </c>
      <c r="B471" t="s">
        <v>31</v>
      </c>
      <c r="C471">
        <v>1751</v>
      </c>
      <c r="D471">
        <v>1696</v>
      </c>
      <c r="E471">
        <v>7</v>
      </c>
      <c r="F471">
        <v>34</v>
      </c>
      <c r="G471">
        <v>2</v>
      </c>
      <c r="H471">
        <v>0</v>
      </c>
      <c r="I471">
        <v>3</v>
      </c>
      <c r="J471">
        <v>2</v>
      </c>
      <c r="K471">
        <v>2</v>
      </c>
      <c r="L471">
        <v>1</v>
      </c>
      <c r="M471">
        <v>4</v>
      </c>
      <c r="N471">
        <v>0</v>
      </c>
      <c r="O471">
        <v>0</v>
      </c>
      <c r="P471">
        <v>55</v>
      </c>
      <c r="Q471">
        <v>3.14</v>
      </c>
      <c r="R471">
        <v>48</v>
      </c>
      <c r="S471">
        <v>2.74</v>
      </c>
    </row>
    <row r="472" spans="1:19" x14ac:dyDescent="0.25">
      <c r="A472" s="6">
        <v>15</v>
      </c>
      <c r="B472" t="s">
        <v>32</v>
      </c>
      <c r="C472">
        <v>1785</v>
      </c>
      <c r="D472">
        <v>1755</v>
      </c>
      <c r="E472">
        <v>0</v>
      </c>
      <c r="F472">
        <v>3</v>
      </c>
      <c r="G472">
        <v>26</v>
      </c>
      <c r="H472">
        <v>0</v>
      </c>
      <c r="I472">
        <v>1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30</v>
      </c>
      <c r="Q472">
        <v>1.68</v>
      </c>
      <c r="R472">
        <v>30</v>
      </c>
      <c r="S472">
        <v>1.68</v>
      </c>
    </row>
    <row r="473" spans="1:19" x14ac:dyDescent="0.25">
      <c r="A473" s="6">
        <v>16</v>
      </c>
      <c r="B473" t="s">
        <v>33</v>
      </c>
      <c r="C473">
        <v>1506</v>
      </c>
      <c r="D473">
        <v>1490</v>
      </c>
      <c r="E473">
        <v>3</v>
      </c>
      <c r="F473">
        <v>0</v>
      </c>
      <c r="G473">
        <v>0</v>
      </c>
      <c r="H473">
        <v>0</v>
      </c>
      <c r="I473">
        <v>1</v>
      </c>
      <c r="J473">
        <v>0</v>
      </c>
      <c r="K473">
        <v>1</v>
      </c>
      <c r="L473">
        <v>3</v>
      </c>
      <c r="M473">
        <v>8</v>
      </c>
      <c r="N473">
        <v>0</v>
      </c>
      <c r="O473">
        <v>0</v>
      </c>
      <c r="P473">
        <v>16</v>
      </c>
      <c r="Q473">
        <v>1.06</v>
      </c>
      <c r="R473">
        <v>13</v>
      </c>
      <c r="S473">
        <v>0.86</v>
      </c>
    </row>
    <row r="474" spans="1:19" x14ac:dyDescent="0.25">
      <c r="A474" s="6">
        <v>17</v>
      </c>
      <c r="B474" t="s">
        <v>34</v>
      </c>
      <c r="C474">
        <v>770</v>
      </c>
      <c r="D474">
        <v>750</v>
      </c>
      <c r="E474">
        <v>1</v>
      </c>
      <c r="F474">
        <v>0</v>
      </c>
      <c r="G474">
        <v>2</v>
      </c>
      <c r="H474">
        <v>0</v>
      </c>
      <c r="I474">
        <v>0</v>
      </c>
      <c r="J474">
        <v>1</v>
      </c>
      <c r="K474">
        <v>3</v>
      </c>
      <c r="L474">
        <v>1</v>
      </c>
      <c r="M474">
        <v>12</v>
      </c>
      <c r="N474">
        <v>0</v>
      </c>
      <c r="O474">
        <v>0</v>
      </c>
      <c r="P474">
        <v>20</v>
      </c>
      <c r="Q474">
        <v>2.6</v>
      </c>
      <c r="R474">
        <v>19</v>
      </c>
      <c r="S474">
        <v>2.4700000000000002</v>
      </c>
    </row>
    <row r="475" spans="1:19" x14ac:dyDescent="0.25">
      <c r="A475" s="6">
        <v>18</v>
      </c>
      <c r="B475" t="s">
        <v>35</v>
      </c>
      <c r="C475">
        <v>1362</v>
      </c>
      <c r="D475">
        <v>1340</v>
      </c>
      <c r="E475">
        <v>1</v>
      </c>
      <c r="F475">
        <v>6</v>
      </c>
      <c r="G475">
        <v>3</v>
      </c>
      <c r="H475">
        <v>0</v>
      </c>
      <c r="I475">
        <v>0</v>
      </c>
      <c r="J475">
        <v>1</v>
      </c>
      <c r="K475">
        <v>1</v>
      </c>
      <c r="L475">
        <v>0</v>
      </c>
      <c r="M475">
        <v>10</v>
      </c>
      <c r="N475">
        <v>0</v>
      </c>
      <c r="O475">
        <v>0</v>
      </c>
      <c r="P475">
        <v>22</v>
      </c>
      <c r="Q475">
        <v>1.62</v>
      </c>
      <c r="R475">
        <v>21</v>
      </c>
      <c r="S475">
        <v>1.54</v>
      </c>
    </row>
    <row r="476" spans="1:19" x14ac:dyDescent="0.25">
      <c r="A476" s="6">
        <v>19</v>
      </c>
      <c r="B476" t="s">
        <v>36</v>
      </c>
      <c r="C476">
        <v>2014</v>
      </c>
      <c r="D476">
        <v>1976</v>
      </c>
      <c r="E476">
        <v>27</v>
      </c>
      <c r="F476">
        <v>0</v>
      </c>
      <c r="G476">
        <v>0</v>
      </c>
      <c r="H476">
        <v>0</v>
      </c>
      <c r="I476">
        <v>1</v>
      </c>
      <c r="J476">
        <v>3</v>
      </c>
      <c r="K476">
        <v>0</v>
      </c>
      <c r="L476">
        <v>1</v>
      </c>
      <c r="M476">
        <v>6</v>
      </c>
      <c r="N476">
        <v>0</v>
      </c>
      <c r="O476">
        <v>0</v>
      </c>
      <c r="P476">
        <v>38</v>
      </c>
      <c r="Q476">
        <v>1.89</v>
      </c>
      <c r="R476">
        <v>11</v>
      </c>
      <c r="S476">
        <v>0.55000000000000004</v>
      </c>
    </row>
    <row r="477" spans="1:19" x14ac:dyDescent="0.25">
      <c r="A477" s="7">
        <v>20</v>
      </c>
      <c r="B477" t="s">
        <v>37</v>
      </c>
      <c r="C477">
        <v>1067</v>
      </c>
      <c r="D477">
        <v>1048</v>
      </c>
      <c r="E477">
        <v>5</v>
      </c>
      <c r="F477">
        <v>0</v>
      </c>
      <c r="G477">
        <v>0</v>
      </c>
      <c r="H477">
        <v>0</v>
      </c>
      <c r="I477">
        <v>4</v>
      </c>
      <c r="J477">
        <v>3</v>
      </c>
      <c r="K477">
        <v>0</v>
      </c>
      <c r="L477">
        <v>2</v>
      </c>
      <c r="M477">
        <v>5</v>
      </c>
      <c r="N477">
        <v>0</v>
      </c>
      <c r="O477">
        <v>0</v>
      </c>
      <c r="P477">
        <v>19</v>
      </c>
      <c r="Q477">
        <v>1.78</v>
      </c>
      <c r="R477">
        <v>14</v>
      </c>
      <c r="S477">
        <v>1.31</v>
      </c>
    </row>
    <row r="478" spans="1:19" x14ac:dyDescent="0.25">
      <c r="A478" s="98" t="s">
        <v>38</v>
      </c>
      <c r="B478" s="98"/>
      <c r="C478" s="58">
        <v>39937</v>
      </c>
      <c r="D478" s="58">
        <v>39049</v>
      </c>
      <c r="E478" s="58">
        <v>130</v>
      </c>
      <c r="F478" s="58">
        <v>72</v>
      </c>
      <c r="G478" s="58">
        <v>72</v>
      </c>
      <c r="H478" s="58">
        <v>1</v>
      </c>
      <c r="I478" s="58">
        <v>43</v>
      </c>
      <c r="J478" s="58">
        <v>110</v>
      </c>
      <c r="K478" s="58">
        <v>26</v>
      </c>
      <c r="L478" s="58">
        <v>119</v>
      </c>
      <c r="M478" s="58">
        <v>311</v>
      </c>
      <c r="N478" s="58">
        <v>4</v>
      </c>
      <c r="O478" s="58">
        <v>0</v>
      </c>
      <c r="P478" s="58">
        <v>888</v>
      </c>
      <c r="Q478" s="59">
        <v>2.2235020156746876</v>
      </c>
      <c r="R478" s="58">
        <v>758</v>
      </c>
      <c r="S478" s="59">
        <v>1.8979893331997897</v>
      </c>
    </row>
    <row r="479" spans="1:19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7" spans="1:19" ht="18.75" x14ac:dyDescent="0.3">
      <c r="A487" s="99" t="s">
        <v>120</v>
      </c>
      <c r="B487" s="99"/>
      <c r="C487" s="99"/>
      <c r="D487" s="99"/>
      <c r="E487" s="99"/>
      <c r="F487" s="99"/>
      <c r="G487" s="99"/>
      <c r="H487" s="99"/>
      <c r="I487" s="99"/>
      <c r="J487" s="99"/>
      <c r="K487" s="99"/>
      <c r="L487" s="99"/>
      <c r="M487" s="99"/>
      <c r="N487" s="99"/>
      <c r="O487" s="99"/>
      <c r="P487" s="99"/>
      <c r="Q487" s="99"/>
      <c r="R487" s="99"/>
      <c r="S487" s="99"/>
    </row>
    <row r="489" spans="1:19" ht="32.25" customHeight="1" x14ac:dyDescent="0.25">
      <c r="A489" s="97" t="s">
        <v>1</v>
      </c>
      <c r="B489" s="100" t="s">
        <v>2</v>
      </c>
      <c r="C489" s="100" t="s">
        <v>121</v>
      </c>
      <c r="D489" s="97" t="s">
        <v>7</v>
      </c>
      <c r="E489" s="97"/>
      <c r="F489" s="97" t="s">
        <v>122</v>
      </c>
      <c r="G489" s="97"/>
      <c r="H489" s="101" t="s">
        <v>123</v>
      </c>
      <c r="I489" s="94" t="s">
        <v>124</v>
      </c>
      <c r="J489" s="94" t="s">
        <v>125</v>
      </c>
      <c r="K489" s="94" t="s">
        <v>126</v>
      </c>
      <c r="L489" s="94" t="s">
        <v>127</v>
      </c>
    </row>
    <row r="490" spans="1:19" x14ac:dyDescent="0.25">
      <c r="A490" s="97"/>
      <c r="B490" s="100"/>
      <c r="C490" s="100"/>
      <c r="D490" s="97" t="s">
        <v>12</v>
      </c>
      <c r="E490" s="97" t="s">
        <v>13</v>
      </c>
      <c r="F490" s="97" t="s">
        <v>12</v>
      </c>
      <c r="G490" s="97" t="s">
        <v>13</v>
      </c>
      <c r="H490" s="102"/>
      <c r="I490" s="95"/>
      <c r="J490" s="95"/>
      <c r="K490" s="95"/>
      <c r="L490" s="95" t="s">
        <v>84</v>
      </c>
    </row>
    <row r="491" spans="1:19" x14ac:dyDescent="0.25">
      <c r="A491" s="97"/>
      <c r="B491" s="100"/>
      <c r="C491" s="100"/>
      <c r="D491" s="97"/>
      <c r="E491" s="97"/>
      <c r="F491" s="97"/>
      <c r="G491" s="97"/>
      <c r="H491" s="103"/>
      <c r="I491" s="96"/>
      <c r="J491" s="96"/>
      <c r="K491" s="96" t="s">
        <v>73</v>
      </c>
      <c r="L491" s="96" t="s">
        <v>72</v>
      </c>
    </row>
    <row r="492" spans="1:19" x14ac:dyDescent="0.25">
      <c r="A492" s="62">
        <v>1</v>
      </c>
      <c r="B492" t="s">
        <v>18</v>
      </c>
      <c r="C492">
        <v>5544</v>
      </c>
      <c r="D492">
        <v>3096</v>
      </c>
      <c r="E492">
        <v>2448</v>
      </c>
      <c r="F492">
        <v>2706</v>
      </c>
      <c r="G492">
        <v>1874</v>
      </c>
      <c r="H492">
        <v>4635</v>
      </c>
      <c r="I492">
        <v>828</v>
      </c>
      <c r="J492">
        <v>98.81</v>
      </c>
      <c r="K492">
        <v>14.94</v>
      </c>
      <c r="L492">
        <v>1213</v>
      </c>
    </row>
    <row r="493" spans="1:19" x14ac:dyDescent="0.25">
      <c r="A493" s="63">
        <v>2</v>
      </c>
      <c r="B493" t="s">
        <v>19</v>
      </c>
      <c r="C493">
        <v>9285</v>
      </c>
      <c r="D493">
        <v>5924</v>
      </c>
      <c r="E493">
        <v>3361</v>
      </c>
      <c r="F493">
        <v>5417</v>
      </c>
      <c r="G493">
        <v>2891</v>
      </c>
      <c r="H493">
        <v>8598</v>
      </c>
      <c r="I493">
        <v>1254</v>
      </c>
      <c r="J493">
        <v>96.63</v>
      </c>
      <c r="K493">
        <v>13.51</v>
      </c>
      <c r="L493">
        <v>1490</v>
      </c>
    </row>
    <row r="494" spans="1:19" x14ac:dyDescent="0.25">
      <c r="A494" s="63">
        <v>3</v>
      </c>
      <c r="B494" t="s">
        <v>20</v>
      </c>
      <c r="C494">
        <v>4353</v>
      </c>
      <c r="D494">
        <v>2533</v>
      </c>
      <c r="E494">
        <v>1820</v>
      </c>
      <c r="F494">
        <v>2249</v>
      </c>
      <c r="G494">
        <v>1470</v>
      </c>
      <c r="H494">
        <v>3749</v>
      </c>
      <c r="I494">
        <v>406</v>
      </c>
      <c r="J494">
        <v>99.2</v>
      </c>
      <c r="K494">
        <v>9.33</v>
      </c>
      <c r="L494">
        <v>677</v>
      </c>
    </row>
    <row r="495" spans="1:19" x14ac:dyDescent="0.25">
      <c r="A495" s="63">
        <v>4</v>
      </c>
      <c r="B495" t="s">
        <v>21</v>
      </c>
      <c r="C495">
        <v>5599</v>
      </c>
      <c r="D495">
        <v>3398</v>
      </c>
      <c r="E495">
        <v>2201</v>
      </c>
      <c r="F495">
        <v>3023</v>
      </c>
      <c r="G495">
        <v>1784</v>
      </c>
      <c r="H495">
        <v>4839</v>
      </c>
      <c r="I495">
        <v>3148</v>
      </c>
      <c r="J495">
        <v>99.34</v>
      </c>
      <c r="K495">
        <v>56.22</v>
      </c>
      <c r="L495">
        <v>1771</v>
      </c>
    </row>
    <row r="496" spans="1:19" x14ac:dyDescent="0.25">
      <c r="A496" s="63">
        <v>5</v>
      </c>
      <c r="B496" t="s">
        <v>22</v>
      </c>
      <c r="C496">
        <v>5629</v>
      </c>
      <c r="D496">
        <v>3218</v>
      </c>
      <c r="E496">
        <v>2411</v>
      </c>
      <c r="F496">
        <v>2812</v>
      </c>
      <c r="G496">
        <v>1935</v>
      </c>
      <c r="H496">
        <v>4804</v>
      </c>
      <c r="I496">
        <v>4390</v>
      </c>
      <c r="J496">
        <v>98.81</v>
      </c>
      <c r="K496">
        <v>77.989999999999995</v>
      </c>
      <c r="L496">
        <v>509</v>
      </c>
    </row>
    <row r="497" spans="1:12" x14ac:dyDescent="0.25">
      <c r="A497" s="63">
        <v>6</v>
      </c>
      <c r="B497" t="s">
        <v>23</v>
      </c>
      <c r="C497">
        <v>3467</v>
      </c>
      <c r="D497">
        <v>2056</v>
      </c>
      <c r="E497">
        <v>1411</v>
      </c>
      <c r="F497">
        <v>1881</v>
      </c>
      <c r="G497">
        <v>1187</v>
      </c>
      <c r="H497">
        <v>3101</v>
      </c>
      <c r="I497">
        <v>2002</v>
      </c>
      <c r="J497">
        <v>98.94</v>
      </c>
      <c r="K497">
        <v>57.74</v>
      </c>
      <c r="L497">
        <v>842</v>
      </c>
    </row>
    <row r="498" spans="1:12" x14ac:dyDescent="0.25">
      <c r="A498" s="63">
        <v>7</v>
      </c>
      <c r="B498" t="s">
        <v>24</v>
      </c>
      <c r="C498">
        <v>2942</v>
      </c>
      <c r="D498">
        <v>1576</v>
      </c>
      <c r="E498">
        <v>1366</v>
      </c>
      <c r="F498">
        <v>1337</v>
      </c>
      <c r="G498">
        <v>1079</v>
      </c>
      <c r="H498">
        <v>2449</v>
      </c>
      <c r="I498">
        <v>952</v>
      </c>
      <c r="J498">
        <v>98.65</v>
      </c>
      <c r="K498">
        <v>32.36</v>
      </c>
      <c r="L498">
        <v>377</v>
      </c>
    </row>
    <row r="499" spans="1:12" x14ac:dyDescent="0.25">
      <c r="A499" s="63">
        <v>8</v>
      </c>
      <c r="B499" t="s">
        <v>25</v>
      </c>
      <c r="C499">
        <v>3325</v>
      </c>
      <c r="D499">
        <v>1783</v>
      </c>
      <c r="E499">
        <v>1542</v>
      </c>
      <c r="F499">
        <v>1559</v>
      </c>
      <c r="G499">
        <v>1187</v>
      </c>
      <c r="H499">
        <v>2770</v>
      </c>
      <c r="I499">
        <v>692</v>
      </c>
      <c r="J499">
        <v>99.13</v>
      </c>
      <c r="K499">
        <v>20.81</v>
      </c>
      <c r="L499">
        <v>443</v>
      </c>
    </row>
    <row r="500" spans="1:12" x14ac:dyDescent="0.25">
      <c r="A500" s="63">
        <v>9</v>
      </c>
      <c r="B500" t="s">
        <v>26</v>
      </c>
      <c r="C500">
        <v>5524</v>
      </c>
      <c r="D500">
        <v>3413</v>
      </c>
      <c r="E500">
        <v>2111</v>
      </c>
      <c r="F500">
        <v>2980</v>
      </c>
      <c r="G500">
        <v>1694</v>
      </c>
      <c r="H500">
        <v>4729</v>
      </c>
      <c r="I500">
        <v>1086</v>
      </c>
      <c r="J500">
        <v>98.84</v>
      </c>
      <c r="K500">
        <v>19.66</v>
      </c>
      <c r="L500">
        <v>725</v>
      </c>
    </row>
    <row r="501" spans="1:12" x14ac:dyDescent="0.25">
      <c r="A501" s="63">
        <v>10</v>
      </c>
      <c r="B501" t="s">
        <v>27</v>
      </c>
      <c r="C501">
        <v>5292</v>
      </c>
      <c r="D501">
        <v>2986</v>
      </c>
      <c r="E501">
        <v>2306</v>
      </c>
      <c r="F501">
        <v>2564</v>
      </c>
      <c r="G501">
        <v>1788</v>
      </c>
      <c r="H501">
        <v>4405</v>
      </c>
      <c r="I501">
        <v>4906</v>
      </c>
      <c r="J501">
        <v>98.8</v>
      </c>
      <c r="K501">
        <v>92.71</v>
      </c>
      <c r="L501">
        <v>696</v>
      </c>
    </row>
    <row r="502" spans="1:12" x14ac:dyDescent="0.25">
      <c r="A502" s="63">
        <v>11</v>
      </c>
      <c r="B502" t="s">
        <v>28</v>
      </c>
      <c r="C502">
        <v>2245</v>
      </c>
      <c r="D502">
        <v>1337</v>
      </c>
      <c r="E502">
        <v>908</v>
      </c>
      <c r="F502">
        <v>1129</v>
      </c>
      <c r="G502">
        <v>696</v>
      </c>
      <c r="H502">
        <v>1845</v>
      </c>
      <c r="I502">
        <v>326</v>
      </c>
      <c r="J502">
        <v>98.92</v>
      </c>
      <c r="K502">
        <v>14.52</v>
      </c>
      <c r="L502">
        <v>540</v>
      </c>
    </row>
    <row r="503" spans="1:12" x14ac:dyDescent="0.25">
      <c r="A503" s="63">
        <v>12</v>
      </c>
      <c r="B503" t="s">
        <v>29</v>
      </c>
      <c r="C503">
        <v>3180</v>
      </c>
      <c r="D503">
        <v>2084</v>
      </c>
      <c r="E503">
        <v>1096</v>
      </c>
      <c r="F503">
        <v>1925</v>
      </c>
      <c r="G503">
        <v>986</v>
      </c>
      <c r="H503">
        <v>2912</v>
      </c>
      <c r="I503">
        <v>402</v>
      </c>
      <c r="J503">
        <v>99.97</v>
      </c>
      <c r="K503">
        <v>12.64</v>
      </c>
      <c r="L503">
        <v>292</v>
      </c>
    </row>
    <row r="504" spans="1:12" x14ac:dyDescent="0.25">
      <c r="A504" s="63">
        <v>13</v>
      </c>
      <c r="B504" t="s">
        <v>30</v>
      </c>
      <c r="C504">
        <v>6512</v>
      </c>
      <c r="D504">
        <v>3559</v>
      </c>
      <c r="E504">
        <v>2953</v>
      </c>
      <c r="F504">
        <v>3116</v>
      </c>
      <c r="G504">
        <v>2351</v>
      </c>
      <c r="H504">
        <v>5539</v>
      </c>
      <c r="I504">
        <v>5713</v>
      </c>
      <c r="J504">
        <v>98.7</v>
      </c>
      <c r="K504">
        <v>87.73</v>
      </c>
      <c r="L504">
        <v>313</v>
      </c>
    </row>
    <row r="505" spans="1:12" x14ac:dyDescent="0.25">
      <c r="A505" s="63">
        <v>14</v>
      </c>
      <c r="B505" t="s">
        <v>31</v>
      </c>
      <c r="C505">
        <v>4447</v>
      </c>
      <c r="D505">
        <v>2519</v>
      </c>
      <c r="E505">
        <v>1928</v>
      </c>
      <c r="F505">
        <v>2214</v>
      </c>
      <c r="G505">
        <v>1451</v>
      </c>
      <c r="H505">
        <v>3691</v>
      </c>
      <c r="I505">
        <v>1154</v>
      </c>
      <c r="J505">
        <v>99.3</v>
      </c>
      <c r="K505">
        <v>25.95</v>
      </c>
      <c r="L505">
        <v>964</v>
      </c>
    </row>
    <row r="506" spans="1:12" x14ac:dyDescent="0.25">
      <c r="A506" s="63">
        <v>15</v>
      </c>
      <c r="B506" t="s">
        <v>32</v>
      </c>
      <c r="C506">
        <v>3022</v>
      </c>
      <c r="D506">
        <v>1653</v>
      </c>
      <c r="E506">
        <v>1369</v>
      </c>
      <c r="F506">
        <v>1473</v>
      </c>
      <c r="G506">
        <v>1099</v>
      </c>
      <c r="H506">
        <v>2736</v>
      </c>
      <c r="I506">
        <v>2815</v>
      </c>
      <c r="J506">
        <v>94.01</v>
      </c>
      <c r="K506">
        <v>93.15</v>
      </c>
      <c r="L506">
        <v>492</v>
      </c>
    </row>
    <row r="507" spans="1:12" x14ac:dyDescent="0.25">
      <c r="A507" s="63">
        <v>16</v>
      </c>
      <c r="B507" t="s">
        <v>33</v>
      </c>
      <c r="C507">
        <v>4724</v>
      </c>
      <c r="D507">
        <v>2532</v>
      </c>
      <c r="E507">
        <v>2192</v>
      </c>
      <c r="F507">
        <v>2222</v>
      </c>
      <c r="G507">
        <v>1765</v>
      </c>
      <c r="H507">
        <v>4155</v>
      </c>
      <c r="I507">
        <v>2537</v>
      </c>
      <c r="J507">
        <v>95.96</v>
      </c>
      <c r="K507">
        <v>53.7</v>
      </c>
      <c r="L507">
        <v>1371</v>
      </c>
    </row>
    <row r="508" spans="1:12" x14ac:dyDescent="0.25">
      <c r="A508" s="63">
        <v>17</v>
      </c>
      <c r="B508" t="s">
        <v>34</v>
      </c>
      <c r="C508">
        <v>2442</v>
      </c>
      <c r="D508">
        <v>1365</v>
      </c>
      <c r="E508">
        <v>1077</v>
      </c>
      <c r="F508">
        <v>1249</v>
      </c>
      <c r="G508">
        <v>878</v>
      </c>
      <c r="H508">
        <v>2258</v>
      </c>
      <c r="I508">
        <v>970</v>
      </c>
      <c r="J508">
        <v>94.2</v>
      </c>
      <c r="K508">
        <v>39.72</v>
      </c>
      <c r="L508">
        <v>870</v>
      </c>
    </row>
    <row r="509" spans="1:12" x14ac:dyDescent="0.25">
      <c r="A509" s="63">
        <v>18</v>
      </c>
      <c r="B509" t="s">
        <v>35</v>
      </c>
      <c r="C509">
        <v>3278</v>
      </c>
      <c r="D509">
        <v>1776</v>
      </c>
      <c r="E509">
        <v>1502</v>
      </c>
      <c r="F509">
        <v>1568</v>
      </c>
      <c r="G509">
        <v>1200</v>
      </c>
      <c r="H509">
        <v>2793</v>
      </c>
      <c r="I509">
        <v>1280</v>
      </c>
      <c r="J509">
        <v>99.1</v>
      </c>
      <c r="K509">
        <v>39.049999999999997</v>
      </c>
      <c r="L509">
        <v>892</v>
      </c>
    </row>
    <row r="510" spans="1:12" x14ac:dyDescent="0.25">
      <c r="A510" s="63">
        <v>19</v>
      </c>
      <c r="B510" t="s">
        <v>36</v>
      </c>
      <c r="C510">
        <v>5201</v>
      </c>
      <c r="D510">
        <v>3010</v>
      </c>
      <c r="E510">
        <v>2191</v>
      </c>
      <c r="F510">
        <v>2701</v>
      </c>
      <c r="G510">
        <v>1762</v>
      </c>
      <c r="H510">
        <v>4493</v>
      </c>
      <c r="I510">
        <v>699</v>
      </c>
      <c r="J510">
        <v>99.33</v>
      </c>
      <c r="K510">
        <v>13.44</v>
      </c>
      <c r="L510">
        <v>1282</v>
      </c>
    </row>
    <row r="511" spans="1:12" x14ac:dyDescent="0.25">
      <c r="A511" s="64">
        <v>20</v>
      </c>
      <c r="B511" t="s">
        <v>37</v>
      </c>
      <c r="C511">
        <v>3686</v>
      </c>
      <c r="D511">
        <v>2126</v>
      </c>
      <c r="E511">
        <v>1560</v>
      </c>
      <c r="F511">
        <v>1848</v>
      </c>
      <c r="G511">
        <v>1119</v>
      </c>
      <c r="H511">
        <v>2996</v>
      </c>
      <c r="I511">
        <v>470</v>
      </c>
      <c r="J511">
        <v>99.03</v>
      </c>
      <c r="K511">
        <v>12.75</v>
      </c>
      <c r="L511">
        <v>2008</v>
      </c>
    </row>
    <row r="512" spans="1:12" x14ac:dyDescent="0.25">
      <c r="A512" s="92" t="s">
        <v>38</v>
      </c>
      <c r="B512" s="93"/>
      <c r="C512" s="55">
        <v>89697</v>
      </c>
      <c r="D512" s="55">
        <v>51944</v>
      </c>
      <c r="E512" s="55">
        <v>37753</v>
      </c>
      <c r="F512" s="55">
        <v>45973</v>
      </c>
      <c r="G512" s="55">
        <v>30196</v>
      </c>
      <c r="H512" s="55">
        <v>77497</v>
      </c>
      <c r="I512" s="55">
        <v>36030</v>
      </c>
      <c r="J512" s="55">
        <v>98.286385279430164</v>
      </c>
      <c r="K512" s="55">
        <v>40.168567510619084</v>
      </c>
      <c r="L512" s="55">
        <v>17767</v>
      </c>
    </row>
  </sheetData>
  <mergeCells count="289">
    <mergeCell ref="A1:Q1"/>
    <mergeCell ref="A3:A5"/>
    <mergeCell ref="B3:B5"/>
    <mergeCell ref="C3:C5"/>
    <mergeCell ref="D3:H3"/>
    <mergeCell ref="I3:Q3"/>
    <mergeCell ref="D4:D5"/>
    <mergeCell ref="E4:F4"/>
    <mergeCell ref="G4:H4"/>
    <mergeCell ref="I4:K4"/>
    <mergeCell ref="L4:P4"/>
    <mergeCell ref="Q4:Q5"/>
    <mergeCell ref="A26:B26"/>
    <mergeCell ref="A37:S37"/>
    <mergeCell ref="A38:S38"/>
    <mergeCell ref="A40:A41"/>
    <mergeCell ref="B40:B41"/>
    <mergeCell ref="C40:C41"/>
    <mergeCell ref="D40:E40"/>
    <mergeCell ref="F40:Q40"/>
    <mergeCell ref="R40:S40"/>
    <mergeCell ref="A62:B62"/>
    <mergeCell ref="A73:S73"/>
    <mergeCell ref="A74:S74"/>
    <mergeCell ref="A75:A77"/>
    <mergeCell ref="B75:B77"/>
    <mergeCell ref="C75:C77"/>
    <mergeCell ref="D75:O75"/>
    <mergeCell ref="P75:S75"/>
    <mergeCell ref="D76:D77"/>
    <mergeCell ref="R76:S76"/>
    <mergeCell ref="K76:K77"/>
    <mergeCell ref="L76:L77"/>
    <mergeCell ref="M76:M77"/>
    <mergeCell ref="N76:N77"/>
    <mergeCell ref="O76:O77"/>
    <mergeCell ref="P76:Q76"/>
    <mergeCell ref="E76:E77"/>
    <mergeCell ref="F76:F77"/>
    <mergeCell ref="G76:G77"/>
    <mergeCell ref="H76:H77"/>
    <mergeCell ref="I76:I77"/>
    <mergeCell ref="J76:J77"/>
    <mergeCell ref="A98:B98"/>
    <mergeCell ref="A107:S107"/>
    <mergeCell ref="A108:S108"/>
    <mergeCell ref="A110:A112"/>
    <mergeCell ref="B110:B112"/>
    <mergeCell ref="C110:E110"/>
    <mergeCell ref="F110:Q110"/>
    <mergeCell ref="R110:U110"/>
    <mergeCell ref="C111:C112"/>
    <mergeCell ref="P111:P112"/>
    <mergeCell ref="Q111:Q112"/>
    <mergeCell ref="R111:S111"/>
    <mergeCell ref="T111:U111"/>
    <mergeCell ref="A133:B133"/>
    <mergeCell ref="A140:S140"/>
    <mergeCell ref="J111:J112"/>
    <mergeCell ref="K111:K112"/>
    <mergeCell ref="L111:L112"/>
    <mergeCell ref="M111:M112"/>
    <mergeCell ref="N111:N112"/>
    <mergeCell ref="O111:O112"/>
    <mergeCell ref="D111:D112"/>
    <mergeCell ref="E111:E112"/>
    <mergeCell ref="F111:F112"/>
    <mergeCell ref="G111:G112"/>
    <mergeCell ref="H111:H112"/>
    <mergeCell ref="I111:I112"/>
    <mergeCell ref="H145:I145"/>
    <mergeCell ref="J145:K145"/>
    <mergeCell ref="L145:M145"/>
    <mergeCell ref="N145:O145"/>
    <mergeCell ref="P145:Q145"/>
    <mergeCell ref="A167:B167"/>
    <mergeCell ref="A142:Q142"/>
    <mergeCell ref="A144:A146"/>
    <mergeCell ref="B144:B146"/>
    <mergeCell ref="C144:C146"/>
    <mergeCell ref="D144:F144"/>
    <mergeCell ref="G144:I144"/>
    <mergeCell ref="J144:Q144"/>
    <mergeCell ref="D145:D146"/>
    <mergeCell ref="E145:F145"/>
    <mergeCell ref="G145:G146"/>
    <mergeCell ref="A175:S175"/>
    <mergeCell ref="A176:S176"/>
    <mergeCell ref="A178:A180"/>
    <mergeCell ref="B178:B180"/>
    <mergeCell ref="C178:C180"/>
    <mergeCell ref="D178:O178"/>
    <mergeCell ref="P178:S178"/>
    <mergeCell ref="D179:D180"/>
    <mergeCell ref="E179:E180"/>
    <mergeCell ref="F179:F180"/>
    <mergeCell ref="M179:M180"/>
    <mergeCell ref="N179:N180"/>
    <mergeCell ref="O179:O180"/>
    <mergeCell ref="P179:Q179"/>
    <mergeCell ref="R179:S179"/>
    <mergeCell ref="A201:B201"/>
    <mergeCell ref="G179:G180"/>
    <mergeCell ref="H179:H180"/>
    <mergeCell ref="I179:I180"/>
    <mergeCell ref="J179:J180"/>
    <mergeCell ref="K179:K180"/>
    <mergeCell ref="L179:L180"/>
    <mergeCell ref="A213:S213"/>
    <mergeCell ref="A215:S215"/>
    <mergeCell ref="A240:B240"/>
    <mergeCell ref="A247:S247"/>
    <mergeCell ref="A249:S249"/>
    <mergeCell ref="F218:G218"/>
    <mergeCell ref="H218:I218"/>
    <mergeCell ref="J218:K218"/>
    <mergeCell ref="L218:M218"/>
    <mergeCell ref="N218:O218"/>
    <mergeCell ref="P218:P219"/>
    <mergeCell ref="A217:A219"/>
    <mergeCell ref="B217:B219"/>
    <mergeCell ref="C217:C219"/>
    <mergeCell ref="D217:I217"/>
    <mergeCell ref="J217:O217"/>
    <mergeCell ref="P217:Q217"/>
    <mergeCell ref="R217:S217"/>
    <mergeCell ref="D218:E218"/>
    <mergeCell ref="Q218:Q219"/>
    <mergeCell ref="R218:R219"/>
    <mergeCell ref="S218:S219"/>
    <mergeCell ref="H252:I252"/>
    <mergeCell ref="J252:K252"/>
    <mergeCell ref="L252:M252"/>
    <mergeCell ref="N252:O252"/>
    <mergeCell ref="A274:B274"/>
    <mergeCell ref="A280:S280"/>
    <mergeCell ref="A251:A253"/>
    <mergeCell ref="B251:B253"/>
    <mergeCell ref="C251:C253"/>
    <mergeCell ref="D251:E251"/>
    <mergeCell ref="F251:G251"/>
    <mergeCell ref="H251:O251"/>
    <mergeCell ref="D252:D253"/>
    <mergeCell ref="E252:E253"/>
    <mergeCell ref="F252:F253"/>
    <mergeCell ref="G252:G253"/>
    <mergeCell ref="A281:S281"/>
    <mergeCell ref="A283:A285"/>
    <mergeCell ref="B283:B285"/>
    <mergeCell ref="C283:C285"/>
    <mergeCell ref="D283:O283"/>
    <mergeCell ref="P283:S283"/>
    <mergeCell ref="D284:D285"/>
    <mergeCell ref="E284:E285"/>
    <mergeCell ref="F284:F285"/>
    <mergeCell ref="G284:G285"/>
    <mergeCell ref="N284:N285"/>
    <mergeCell ref="O284:O285"/>
    <mergeCell ref="P284:Q284"/>
    <mergeCell ref="R284:S284"/>
    <mergeCell ref="A306:B306"/>
    <mergeCell ref="A314:S314"/>
    <mergeCell ref="H284:H285"/>
    <mergeCell ref="I284:I285"/>
    <mergeCell ref="J284:J285"/>
    <mergeCell ref="K284:K285"/>
    <mergeCell ref="L284:L285"/>
    <mergeCell ref="M284:M285"/>
    <mergeCell ref="J319:K319"/>
    <mergeCell ref="L319:M319"/>
    <mergeCell ref="N319:O319"/>
    <mergeCell ref="P319:P320"/>
    <mergeCell ref="Q319:Q320"/>
    <mergeCell ref="A341:B341"/>
    <mergeCell ref="A316:S316"/>
    <mergeCell ref="A318:A320"/>
    <mergeCell ref="B318:B320"/>
    <mergeCell ref="C318:C320"/>
    <mergeCell ref="D318:I318"/>
    <mergeCell ref="J318:O318"/>
    <mergeCell ref="P318:Q318"/>
    <mergeCell ref="D319:E319"/>
    <mergeCell ref="F319:G319"/>
    <mergeCell ref="H319:I319"/>
    <mergeCell ref="A348:AB348"/>
    <mergeCell ref="A350:A353"/>
    <mergeCell ref="B350:B353"/>
    <mergeCell ref="C350:C353"/>
    <mergeCell ref="D350:E350"/>
    <mergeCell ref="F350:H350"/>
    <mergeCell ref="I350:L350"/>
    <mergeCell ref="M350:X350"/>
    <mergeCell ref="Y350:Z350"/>
    <mergeCell ref="AA350:AB350"/>
    <mergeCell ref="L351:L353"/>
    <mergeCell ref="M351:M353"/>
    <mergeCell ref="N351:N353"/>
    <mergeCell ref="O351:O353"/>
    <mergeCell ref="D351:D353"/>
    <mergeCell ref="E351:E353"/>
    <mergeCell ref="F351:F353"/>
    <mergeCell ref="G351:G353"/>
    <mergeCell ref="H351:H353"/>
    <mergeCell ref="I351:I353"/>
    <mergeCell ref="AB351:AB353"/>
    <mergeCell ref="V351:V353"/>
    <mergeCell ref="W351:W353"/>
    <mergeCell ref="X351:X353"/>
    <mergeCell ref="A374:B374"/>
    <mergeCell ref="A380:S380"/>
    <mergeCell ref="A382:S382"/>
    <mergeCell ref="A384:A385"/>
    <mergeCell ref="B384:B385"/>
    <mergeCell ref="C384:C385"/>
    <mergeCell ref="D384:E384"/>
    <mergeCell ref="F384:P384"/>
    <mergeCell ref="Q384:R384"/>
    <mergeCell ref="Y351:Y353"/>
    <mergeCell ref="Z351:Z353"/>
    <mergeCell ref="AA351:AA353"/>
    <mergeCell ref="P351:P353"/>
    <mergeCell ref="Q351:Q353"/>
    <mergeCell ref="R351:R353"/>
    <mergeCell ref="S351:S353"/>
    <mergeCell ref="T351:T353"/>
    <mergeCell ref="U351:U353"/>
    <mergeCell ref="J351:J353"/>
    <mergeCell ref="K351:K353"/>
    <mergeCell ref="A406:B406"/>
    <mergeCell ref="A415:S415"/>
    <mergeCell ref="A417:S417"/>
    <mergeCell ref="A419:A421"/>
    <mergeCell ref="B419:B421"/>
    <mergeCell ref="C419:C421"/>
    <mergeCell ref="D419:O419"/>
    <mergeCell ref="P419:S419"/>
    <mergeCell ref="D420:D421"/>
    <mergeCell ref="E420:E421"/>
    <mergeCell ref="L420:L421"/>
    <mergeCell ref="M420:M421"/>
    <mergeCell ref="N420:N421"/>
    <mergeCell ref="O420:O421"/>
    <mergeCell ref="P420:Q420"/>
    <mergeCell ref="R420:S420"/>
    <mergeCell ref="F420:F421"/>
    <mergeCell ref="G420:G421"/>
    <mergeCell ref="H420:H421"/>
    <mergeCell ref="I420:I421"/>
    <mergeCell ref="J420:J421"/>
    <mergeCell ref="K420:K421"/>
    <mergeCell ref="A442:B442"/>
    <mergeCell ref="A451:S451"/>
    <mergeCell ref="A453:S453"/>
    <mergeCell ref="A455:A457"/>
    <mergeCell ref="B455:B457"/>
    <mergeCell ref="C455:C457"/>
    <mergeCell ref="D455:O455"/>
    <mergeCell ref="P455:S455"/>
    <mergeCell ref="D456:D457"/>
    <mergeCell ref="E456:E457"/>
    <mergeCell ref="L456:L457"/>
    <mergeCell ref="M456:M457"/>
    <mergeCell ref="N456:N457"/>
    <mergeCell ref="O456:O457"/>
    <mergeCell ref="P456:Q456"/>
    <mergeCell ref="R456:S456"/>
    <mergeCell ref="F456:F457"/>
    <mergeCell ref="G456:G457"/>
    <mergeCell ref="H456:H457"/>
    <mergeCell ref="I456:I457"/>
    <mergeCell ref="J456:J457"/>
    <mergeCell ref="K456:K457"/>
    <mergeCell ref="A512:B512"/>
    <mergeCell ref="K489:K491"/>
    <mergeCell ref="L489:L491"/>
    <mergeCell ref="D490:D491"/>
    <mergeCell ref="E490:E491"/>
    <mergeCell ref="F490:F491"/>
    <mergeCell ref="G490:G491"/>
    <mergeCell ref="A478:B478"/>
    <mergeCell ref="A487:S487"/>
    <mergeCell ref="A489:A491"/>
    <mergeCell ref="B489:B491"/>
    <mergeCell ref="C489:C491"/>
    <mergeCell ref="D489:E489"/>
    <mergeCell ref="F489:G489"/>
    <mergeCell ref="H489:H491"/>
    <mergeCell ref="I489:I491"/>
    <mergeCell ref="J489:J491"/>
  </mergeCells>
  <pageMargins left="0.24" right="0.53" top="0.42" bottom="0.37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8"/>
  <sheetViews>
    <sheetView workbookViewId="0">
      <selection activeCell="A5" sqref="A5:G28"/>
    </sheetView>
  </sheetViews>
  <sheetFormatPr defaultRowHeight="16.5" x14ac:dyDescent="0.25"/>
  <cols>
    <col min="1" max="1" width="4" style="83" bestFit="1" customWidth="1"/>
    <col min="2" max="2" width="20.7109375" style="67" customWidth="1"/>
    <col min="3" max="3" width="12.140625" style="89" customWidth="1"/>
    <col min="4" max="4" width="9.42578125" style="67" bestFit="1" customWidth="1"/>
    <col min="5" max="5" width="8.7109375" style="67" bestFit="1" customWidth="1"/>
    <col min="6" max="6" width="8.140625" style="67" customWidth="1"/>
    <col min="7" max="7" width="6.42578125" style="67" customWidth="1"/>
    <col min="8" max="8" width="8.7109375" style="67" bestFit="1" customWidth="1"/>
    <col min="9" max="9" width="6.42578125" style="67" bestFit="1" customWidth="1"/>
    <col min="10" max="10" width="8.7109375" style="67" bestFit="1" customWidth="1"/>
    <col min="11" max="11" width="11.28515625" style="67" bestFit="1" customWidth="1"/>
    <col min="12" max="12" width="8.7109375" style="67" bestFit="1" customWidth="1"/>
    <col min="13" max="254" width="9.140625" style="67"/>
    <col min="255" max="255" width="4" style="67" bestFit="1" customWidth="1"/>
    <col min="256" max="256" width="19.7109375" style="67" customWidth="1"/>
    <col min="257" max="258" width="12.140625" style="67" customWidth="1"/>
    <col min="259" max="259" width="12.7109375" style="67" customWidth="1"/>
    <col min="260" max="260" width="16.5703125" style="67" customWidth="1"/>
    <col min="261" max="261" width="10.140625" style="67" customWidth="1"/>
    <col min="262" max="262" width="8.7109375" style="67" bestFit="1" customWidth="1"/>
    <col min="263" max="263" width="6.42578125" style="67" bestFit="1" customWidth="1"/>
    <col min="264" max="264" width="5.140625" style="67" bestFit="1" customWidth="1"/>
    <col min="265" max="265" width="8.7109375" style="67" bestFit="1" customWidth="1"/>
    <col min="266" max="266" width="11.28515625" style="67" bestFit="1" customWidth="1"/>
    <col min="267" max="267" width="8.7109375" style="67" bestFit="1" customWidth="1"/>
    <col min="268" max="268" width="6.42578125" style="67" bestFit="1" customWidth="1"/>
    <col min="269" max="510" width="9.140625" style="67"/>
    <col min="511" max="511" width="4" style="67" bestFit="1" customWidth="1"/>
    <col min="512" max="512" width="19.7109375" style="67" customWidth="1"/>
    <col min="513" max="514" width="12.140625" style="67" customWidth="1"/>
    <col min="515" max="515" width="12.7109375" style="67" customWidth="1"/>
    <col min="516" max="516" width="16.5703125" style="67" customWidth="1"/>
    <col min="517" max="517" width="10.140625" style="67" customWidth="1"/>
    <col min="518" max="518" width="8.7109375" style="67" bestFit="1" customWidth="1"/>
    <col min="519" max="519" width="6.42578125" style="67" bestFit="1" customWidth="1"/>
    <col min="520" max="520" width="5.140625" style="67" bestFit="1" customWidth="1"/>
    <col min="521" max="521" width="8.7109375" style="67" bestFit="1" customWidth="1"/>
    <col min="522" max="522" width="11.28515625" style="67" bestFit="1" customWidth="1"/>
    <col min="523" max="523" width="8.7109375" style="67" bestFit="1" customWidth="1"/>
    <col min="524" max="524" width="6.42578125" style="67" bestFit="1" customWidth="1"/>
    <col min="525" max="766" width="9.140625" style="67"/>
    <col min="767" max="767" width="4" style="67" bestFit="1" customWidth="1"/>
    <col min="768" max="768" width="19.7109375" style="67" customWidth="1"/>
    <col min="769" max="770" width="12.140625" style="67" customWidth="1"/>
    <col min="771" max="771" width="12.7109375" style="67" customWidth="1"/>
    <col min="772" max="772" width="16.5703125" style="67" customWidth="1"/>
    <col min="773" max="773" width="10.140625" style="67" customWidth="1"/>
    <col min="774" max="774" width="8.7109375" style="67" bestFit="1" customWidth="1"/>
    <col min="775" max="775" width="6.42578125" style="67" bestFit="1" customWidth="1"/>
    <col min="776" max="776" width="5.140625" style="67" bestFit="1" customWidth="1"/>
    <col min="777" max="777" width="8.7109375" style="67" bestFit="1" customWidth="1"/>
    <col min="778" max="778" width="11.28515625" style="67" bestFit="1" customWidth="1"/>
    <col min="779" max="779" width="8.7109375" style="67" bestFit="1" customWidth="1"/>
    <col min="780" max="780" width="6.42578125" style="67" bestFit="1" customWidth="1"/>
    <col min="781" max="1022" width="9.140625" style="67"/>
    <col min="1023" max="1023" width="4" style="67" bestFit="1" customWidth="1"/>
    <col min="1024" max="1024" width="19.7109375" style="67" customWidth="1"/>
    <col min="1025" max="1026" width="12.140625" style="67" customWidth="1"/>
    <col min="1027" max="1027" width="12.7109375" style="67" customWidth="1"/>
    <col min="1028" max="1028" width="16.5703125" style="67" customWidth="1"/>
    <col min="1029" max="1029" width="10.140625" style="67" customWidth="1"/>
    <col min="1030" max="1030" width="8.7109375" style="67" bestFit="1" customWidth="1"/>
    <col min="1031" max="1031" width="6.42578125" style="67" bestFit="1" customWidth="1"/>
    <col min="1032" max="1032" width="5.140625" style="67" bestFit="1" customWidth="1"/>
    <col min="1033" max="1033" width="8.7109375" style="67" bestFit="1" customWidth="1"/>
    <col min="1034" max="1034" width="11.28515625" style="67" bestFit="1" customWidth="1"/>
    <col min="1035" max="1035" width="8.7109375" style="67" bestFit="1" customWidth="1"/>
    <col min="1036" max="1036" width="6.42578125" style="67" bestFit="1" customWidth="1"/>
    <col min="1037" max="1278" width="9.140625" style="67"/>
    <col min="1279" max="1279" width="4" style="67" bestFit="1" customWidth="1"/>
    <col min="1280" max="1280" width="19.7109375" style="67" customWidth="1"/>
    <col min="1281" max="1282" width="12.140625" style="67" customWidth="1"/>
    <col min="1283" max="1283" width="12.7109375" style="67" customWidth="1"/>
    <col min="1284" max="1284" width="16.5703125" style="67" customWidth="1"/>
    <col min="1285" max="1285" width="10.140625" style="67" customWidth="1"/>
    <col min="1286" max="1286" width="8.7109375" style="67" bestFit="1" customWidth="1"/>
    <col min="1287" max="1287" width="6.42578125" style="67" bestFit="1" customWidth="1"/>
    <col min="1288" max="1288" width="5.140625" style="67" bestFit="1" customWidth="1"/>
    <col min="1289" max="1289" width="8.7109375" style="67" bestFit="1" customWidth="1"/>
    <col min="1290" max="1290" width="11.28515625" style="67" bestFit="1" customWidth="1"/>
    <col min="1291" max="1291" width="8.7109375" style="67" bestFit="1" customWidth="1"/>
    <col min="1292" max="1292" width="6.42578125" style="67" bestFit="1" customWidth="1"/>
    <col min="1293" max="1534" width="9.140625" style="67"/>
    <col min="1535" max="1535" width="4" style="67" bestFit="1" customWidth="1"/>
    <col min="1536" max="1536" width="19.7109375" style="67" customWidth="1"/>
    <col min="1537" max="1538" width="12.140625" style="67" customWidth="1"/>
    <col min="1539" max="1539" width="12.7109375" style="67" customWidth="1"/>
    <col min="1540" max="1540" width="16.5703125" style="67" customWidth="1"/>
    <col min="1541" max="1541" width="10.140625" style="67" customWidth="1"/>
    <col min="1542" max="1542" width="8.7109375" style="67" bestFit="1" customWidth="1"/>
    <col min="1543" max="1543" width="6.42578125" style="67" bestFit="1" customWidth="1"/>
    <col min="1544" max="1544" width="5.140625" style="67" bestFit="1" customWidth="1"/>
    <col min="1545" max="1545" width="8.7109375" style="67" bestFit="1" customWidth="1"/>
    <col min="1546" max="1546" width="11.28515625" style="67" bestFit="1" customWidth="1"/>
    <col min="1547" max="1547" width="8.7109375" style="67" bestFit="1" customWidth="1"/>
    <col min="1548" max="1548" width="6.42578125" style="67" bestFit="1" customWidth="1"/>
    <col min="1549" max="1790" width="9.140625" style="67"/>
    <col min="1791" max="1791" width="4" style="67" bestFit="1" customWidth="1"/>
    <col min="1792" max="1792" width="19.7109375" style="67" customWidth="1"/>
    <col min="1793" max="1794" width="12.140625" style="67" customWidth="1"/>
    <col min="1795" max="1795" width="12.7109375" style="67" customWidth="1"/>
    <col min="1796" max="1796" width="16.5703125" style="67" customWidth="1"/>
    <col min="1797" max="1797" width="10.140625" style="67" customWidth="1"/>
    <col min="1798" max="1798" width="8.7109375" style="67" bestFit="1" customWidth="1"/>
    <col min="1799" max="1799" width="6.42578125" style="67" bestFit="1" customWidth="1"/>
    <col min="1800" max="1800" width="5.140625" style="67" bestFit="1" customWidth="1"/>
    <col min="1801" max="1801" width="8.7109375" style="67" bestFit="1" customWidth="1"/>
    <col min="1802" max="1802" width="11.28515625" style="67" bestFit="1" customWidth="1"/>
    <col min="1803" max="1803" width="8.7109375" style="67" bestFit="1" customWidth="1"/>
    <col min="1804" max="1804" width="6.42578125" style="67" bestFit="1" customWidth="1"/>
    <col min="1805" max="2046" width="9.140625" style="67"/>
    <col min="2047" max="2047" width="4" style="67" bestFit="1" customWidth="1"/>
    <col min="2048" max="2048" width="19.7109375" style="67" customWidth="1"/>
    <col min="2049" max="2050" width="12.140625" style="67" customWidth="1"/>
    <col min="2051" max="2051" width="12.7109375" style="67" customWidth="1"/>
    <col min="2052" max="2052" width="16.5703125" style="67" customWidth="1"/>
    <col min="2053" max="2053" width="10.140625" style="67" customWidth="1"/>
    <col min="2054" max="2054" width="8.7109375" style="67" bestFit="1" customWidth="1"/>
    <col min="2055" max="2055" width="6.42578125" style="67" bestFit="1" customWidth="1"/>
    <col min="2056" max="2056" width="5.140625" style="67" bestFit="1" customWidth="1"/>
    <col min="2057" max="2057" width="8.7109375" style="67" bestFit="1" customWidth="1"/>
    <col min="2058" max="2058" width="11.28515625" style="67" bestFit="1" customWidth="1"/>
    <col min="2059" max="2059" width="8.7109375" style="67" bestFit="1" customWidth="1"/>
    <col min="2060" max="2060" width="6.42578125" style="67" bestFit="1" customWidth="1"/>
    <col min="2061" max="2302" width="9.140625" style="67"/>
    <col min="2303" max="2303" width="4" style="67" bestFit="1" customWidth="1"/>
    <col min="2304" max="2304" width="19.7109375" style="67" customWidth="1"/>
    <col min="2305" max="2306" width="12.140625" style="67" customWidth="1"/>
    <col min="2307" max="2307" width="12.7109375" style="67" customWidth="1"/>
    <col min="2308" max="2308" width="16.5703125" style="67" customWidth="1"/>
    <col min="2309" max="2309" width="10.140625" style="67" customWidth="1"/>
    <col min="2310" max="2310" width="8.7109375" style="67" bestFit="1" customWidth="1"/>
    <col min="2311" max="2311" width="6.42578125" style="67" bestFit="1" customWidth="1"/>
    <col min="2312" max="2312" width="5.140625" style="67" bestFit="1" customWidth="1"/>
    <col min="2313" max="2313" width="8.7109375" style="67" bestFit="1" customWidth="1"/>
    <col min="2314" max="2314" width="11.28515625" style="67" bestFit="1" customWidth="1"/>
    <col min="2315" max="2315" width="8.7109375" style="67" bestFit="1" customWidth="1"/>
    <col min="2316" max="2316" width="6.42578125" style="67" bestFit="1" customWidth="1"/>
    <col min="2317" max="2558" width="9.140625" style="67"/>
    <col min="2559" max="2559" width="4" style="67" bestFit="1" customWidth="1"/>
    <col min="2560" max="2560" width="19.7109375" style="67" customWidth="1"/>
    <col min="2561" max="2562" width="12.140625" style="67" customWidth="1"/>
    <col min="2563" max="2563" width="12.7109375" style="67" customWidth="1"/>
    <col min="2564" max="2564" width="16.5703125" style="67" customWidth="1"/>
    <col min="2565" max="2565" width="10.140625" style="67" customWidth="1"/>
    <col min="2566" max="2566" width="8.7109375" style="67" bestFit="1" customWidth="1"/>
    <col min="2567" max="2567" width="6.42578125" style="67" bestFit="1" customWidth="1"/>
    <col min="2568" max="2568" width="5.140625" style="67" bestFit="1" customWidth="1"/>
    <col min="2569" max="2569" width="8.7109375" style="67" bestFit="1" customWidth="1"/>
    <col min="2570" max="2570" width="11.28515625" style="67" bestFit="1" customWidth="1"/>
    <col min="2571" max="2571" width="8.7109375" style="67" bestFit="1" customWidth="1"/>
    <col min="2572" max="2572" width="6.42578125" style="67" bestFit="1" customWidth="1"/>
    <col min="2573" max="2814" width="9.140625" style="67"/>
    <col min="2815" max="2815" width="4" style="67" bestFit="1" customWidth="1"/>
    <col min="2816" max="2816" width="19.7109375" style="67" customWidth="1"/>
    <col min="2817" max="2818" width="12.140625" style="67" customWidth="1"/>
    <col min="2819" max="2819" width="12.7109375" style="67" customWidth="1"/>
    <col min="2820" max="2820" width="16.5703125" style="67" customWidth="1"/>
    <col min="2821" max="2821" width="10.140625" style="67" customWidth="1"/>
    <col min="2822" max="2822" width="8.7109375" style="67" bestFit="1" customWidth="1"/>
    <col min="2823" max="2823" width="6.42578125" style="67" bestFit="1" customWidth="1"/>
    <col min="2824" max="2824" width="5.140625" style="67" bestFit="1" customWidth="1"/>
    <col min="2825" max="2825" width="8.7109375" style="67" bestFit="1" customWidth="1"/>
    <col min="2826" max="2826" width="11.28515625" style="67" bestFit="1" customWidth="1"/>
    <col min="2827" max="2827" width="8.7109375" style="67" bestFit="1" customWidth="1"/>
    <col min="2828" max="2828" width="6.42578125" style="67" bestFit="1" customWidth="1"/>
    <col min="2829" max="3070" width="9.140625" style="67"/>
    <col min="3071" max="3071" width="4" style="67" bestFit="1" customWidth="1"/>
    <col min="3072" max="3072" width="19.7109375" style="67" customWidth="1"/>
    <col min="3073" max="3074" width="12.140625" style="67" customWidth="1"/>
    <col min="3075" max="3075" width="12.7109375" style="67" customWidth="1"/>
    <col min="3076" max="3076" width="16.5703125" style="67" customWidth="1"/>
    <col min="3077" max="3077" width="10.140625" style="67" customWidth="1"/>
    <col min="3078" max="3078" width="8.7109375" style="67" bestFit="1" customWidth="1"/>
    <col min="3079" max="3079" width="6.42578125" style="67" bestFit="1" customWidth="1"/>
    <col min="3080" max="3080" width="5.140625" style="67" bestFit="1" customWidth="1"/>
    <col min="3081" max="3081" width="8.7109375" style="67" bestFit="1" customWidth="1"/>
    <col min="3082" max="3082" width="11.28515625" style="67" bestFit="1" customWidth="1"/>
    <col min="3083" max="3083" width="8.7109375" style="67" bestFit="1" customWidth="1"/>
    <col min="3084" max="3084" width="6.42578125" style="67" bestFit="1" customWidth="1"/>
    <col min="3085" max="3326" width="9.140625" style="67"/>
    <col min="3327" max="3327" width="4" style="67" bestFit="1" customWidth="1"/>
    <col min="3328" max="3328" width="19.7109375" style="67" customWidth="1"/>
    <col min="3329" max="3330" width="12.140625" style="67" customWidth="1"/>
    <col min="3331" max="3331" width="12.7109375" style="67" customWidth="1"/>
    <col min="3332" max="3332" width="16.5703125" style="67" customWidth="1"/>
    <col min="3333" max="3333" width="10.140625" style="67" customWidth="1"/>
    <col min="3334" max="3334" width="8.7109375" style="67" bestFit="1" customWidth="1"/>
    <col min="3335" max="3335" width="6.42578125" style="67" bestFit="1" customWidth="1"/>
    <col min="3336" max="3336" width="5.140625" style="67" bestFit="1" customWidth="1"/>
    <col min="3337" max="3337" width="8.7109375" style="67" bestFit="1" customWidth="1"/>
    <col min="3338" max="3338" width="11.28515625" style="67" bestFit="1" customWidth="1"/>
    <col min="3339" max="3339" width="8.7109375" style="67" bestFit="1" customWidth="1"/>
    <col min="3340" max="3340" width="6.42578125" style="67" bestFit="1" customWidth="1"/>
    <col min="3341" max="3582" width="9.140625" style="67"/>
    <col min="3583" max="3583" width="4" style="67" bestFit="1" customWidth="1"/>
    <col min="3584" max="3584" width="19.7109375" style="67" customWidth="1"/>
    <col min="3585" max="3586" width="12.140625" style="67" customWidth="1"/>
    <col min="3587" max="3587" width="12.7109375" style="67" customWidth="1"/>
    <col min="3588" max="3588" width="16.5703125" style="67" customWidth="1"/>
    <col min="3589" max="3589" width="10.140625" style="67" customWidth="1"/>
    <col min="3590" max="3590" width="8.7109375" style="67" bestFit="1" customWidth="1"/>
    <col min="3591" max="3591" width="6.42578125" style="67" bestFit="1" customWidth="1"/>
    <col min="3592" max="3592" width="5.140625" style="67" bestFit="1" customWidth="1"/>
    <col min="3593" max="3593" width="8.7109375" style="67" bestFit="1" customWidth="1"/>
    <col min="3594" max="3594" width="11.28515625" style="67" bestFit="1" customWidth="1"/>
    <col min="3595" max="3595" width="8.7109375" style="67" bestFit="1" customWidth="1"/>
    <col min="3596" max="3596" width="6.42578125" style="67" bestFit="1" customWidth="1"/>
    <col min="3597" max="3838" width="9.140625" style="67"/>
    <col min="3839" max="3839" width="4" style="67" bestFit="1" customWidth="1"/>
    <col min="3840" max="3840" width="19.7109375" style="67" customWidth="1"/>
    <col min="3841" max="3842" width="12.140625" style="67" customWidth="1"/>
    <col min="3843" max="3843" width="12.7109375" style="67" customWidth="1"/>
    <col min="3844" max="3844" width="16.5703125" style="67" customWidth="1"/>
    <col min="3845" max="3845" width="10.140625" style="67" customWidth="1"/>
    <col min="3846" max="3846" width="8.7109375" style="67" bestFit="1" customWidth="1"/>
    <col min="3847" max="3847" width="6.42578125" style="67" bestFit="1" customWidth="1"/>
    <col min="3848" max="3848" width="5.140625" style="67" bestFit="1" customWidth="1"/>
    <col min="3849" max="3849" width="8.7109375" style="67" bestFit="1" customWidth="1"/>
    <col min="3850" max="3850" width="11.28515625" style="67" bestFit="1" customWidth="1"/>
    <col min="3851" max="3851" width="8.7109375" style="67" bestFit="1" customWidth="1"/>
    <col min="3852" max="3852" width="6.42578125" style="67" bestFit="1" customWidth="1"/>
    <col min="3853" max="4094" width="9.140625" style="67"/>
    <col min="4095" max="4095" width="4" style="67" bestFit="1" customWidth="1"/>
    <col min="4096" max="4096" width="19.7109375" style="67" customWidth="1"/>
    <col min="4097" max="4098" width="12.140625" style="67" customWidth="1"/>
    <col min="4099" max="4099" width="12.7109375" style="67" customWidth="1"/>
    <col min="4100" max="4100" width="16.5703125" style="67" customWidth="1"/>
    <col min="4101" max="4101" width="10.140625" style="67" customWidth="1"/>
    <col min="4102" max="4102" width="8.7109375" style="67" bestFit="1" customWidth="1"/>
    <col min="4103" max="4103" width="6.42578125" style="67" bestFit="1" customWidth="1"/>
    <col min="4104" max="4104" width="5.140625" style="67" bestFit="1" customWidth="1"/>
    <col min="4105" max="4105" width="8.7109375" style="67" bestFit="1" customWidth="1"/>
    <col min="4106" max="4106" width="11.28515625" style="67" bestFit="1" customWidth="1"/>
    <col min="4107" max="4107" width="8.7109375" style="67" bestFit="1" customWidth="1"/>
    <col min="4108" max="4108" width="6.42578125" style="67" bestFit="1" customWidth="1"/>
    <col min="4109" max="4350" width="9.140625" style="67"/>
    <col min="4351" max="4351" width="4" style="67" bestFit="1" customWidth="1"/>
    <col min="4352" max="4352" width="19.7109375" style="67" customWidth="1"/>
    <col min="4353" max="4354" width="12.140625" style="67" customWidth="1"/>
    <col min="4355" max="4355" width="12.7109375" style="67" customWidth="1"/>
    <col min="4356" max="4356" width="16.5703125" style="67" customWidth="1"/>
    <col min="4357" max="4357" width="10.140625" style="67" customWidth="1"/>
    <col min="4358" max="4358" width="8.7109375" style="67" bestFit="1" customWidth="1"/>
    <col min="4359" max="4359" width="6.42578125" style="67" bestFit="1" customWidth="1"/>
    <col min="4360" max="4360" width="5.140625" style="67" bestFit="1" customWidth="1"/>
    <col min="4361" max="4361" width="8.7109375" style="67" bestFit="1" customWidth="1"/>
    <col min="4362" max="4362" width="11.28515625" style="67" bestFit="1" customWidth="1"/>
    <col min="4363" max="4363" width="8.7109375" style="67" bestFit="1" customWidth="1"/>
    <col min="4364" max="4364" width="6.42578125" style="67" bestFit="1" customWidth="1"/>
    <col min="4365" max="4606" width="9.140625" style="67"/>
    <col min="4607" max="4607" width="4" style="67" bestFit="1" customWidth="1"/>
    <col min="4608" max="4608" width="19.7109375" style="67" customWidth="1"/>
    <col min="4609" max="4610" width="12.140625" style="67" customWidth="1"/>
    <col min="4611" max="4611" width="12.7109375" style="67" customWidth="1"/>
    <col min="4612" max="4612" width="16.5703125" style="67" customWidth="1"/>
    <col min="4613" max="4613" width="10.140625" style="67" customWidth="1"/>
    <col min="4614" max="4614" width="8.7109375" style="67" bestFit="1" customWidth="1"/>
    <col min="4615" max="4615" width="6.42578125" style="67" bestFit="1" customWidth="1"/>
    <col min="4616" max="4616" width="5.140625" style="67" bestFit="1" customWidth="1"/>
    <col min="4617" max="4617" width="8.7109375" style="67" bestFit="1" customWidth="1"/>
    <col min="4618" max="4618" width="11.28515625" style="67" bestFit="1" customWidth="1"/>
    <col min="4619" max="4619" width="8.7109375" style="67" bestFit="1" customWidth="1"/>
    <col min="4620" max="4620" width="6.42578125" style="67" bestFit="1" customWidth="1"/>
    <col min="4621" max="4862" width="9.140625" style="67"/>
    <col min="4863" max="4863" width="4" style="67" bestFit="1" customWidth="1"/>
    <col min="4864" max="4864" width="19.7109375" style="67" customWidth="1"/>
    <col min="4865" max="4866" width="12.140625" style="67" customWidth="1"/>
    <col min="4867" max="4867" width="12.7109375" style="67" customWidth="1"/>
    <col min="4868" max="4868" width="16.5703125" style="67" customWidth="1"/>
    <col min="4869" max="4869" width="10.140625" style="67" customWidth="1"/>
    <col min="4870" max="4870" width="8.7109375" style="67" bestFit="1" customWidth="1"/>
    <col min="4871" max="4871" width="6.42578125" style="67" bestFit="1" customWidth="1"/>
    <col min="4872" max="4872" width="5.140625" style="67" bestFit="1" customWidth="1"/>
    <col min="4873" max="4873" width="8.7109375" style="67" bestFit="1" customWidth="1"/>
    <col min="4874" max="4874" width="11.28515625" style="67" bestFit="1" customWidth="1"/>
    <col min="4875" max="4875" width="8.7109375" style="67" bestFit="1" customWidth="1"/>
    <col min="4876" max="4876" width="6.42578125" style="67" bestFit="1" customWidth="1"/>
    <col min="4877" max="5118" width="9.140625" style="67"/>
    <col min="5119" max="5119" width="4" style="67" bestFit="1" customWidth="1"/>
    <col min="5120" max="5120" width="19.7109375" style="67" customWidth="1"/>
    <col min="5121" max="5122" width="12.140625" style="67" customWidth="1"/>
    <col min="5123" max="5123" width="12.7109375" style="67" customWidth="1"/>
    <col min="5124" max="5124" width="16.5703125" style="67" customWidth="1"/>
    <col min="5125" max="5125" width="10.140625" style="67" customWidth="1"/>
    <col min="5126" max="5126" width="8.7109375" style="67" bestFit="1" customWidth="1"/>
    <col min="5127" max="5127" width="6.42578125" style="67" bestFit="1" customWidth="1"/>
    <col min="5128" max="5128" width="5.140625" style="67" bestFit="1" customWidth="1"/>
    <col min="5129" max="5129" width="8.7109375" style="67" bestFit="1" customWidth="1"/>
    <col min="5130" max="5130" width="11.28515625" style="67" bestFit="1" customWidth="1"/>
    <col min="5131" max="5131" width="8.7109375" style="67" bestFit="1" customWidth="1"/>
    <col min="5132" max="5132" width="6.42578125" style="67" bestFit="1" customWidth="1"/>
    <col min="5133" max="5374" width="9.140625" style="67"/>
    <col min="5375" max="5375" width="4" style="67" bestFit="1" customWidth="1"/>
    <col min="5376" max="5376" width="19.7109375" style="67" customWidth="1"/>
    <col min="5377" max="5378" width="12.140625" style="67" customWidth="1"/>
    <col min="5379" max="5379" width="12.7109375" style="67" customWidth="1"/>
    <col min="5380" max="5380" width="16.5703125" style="67" customWidth="1"/>
    <col min="5381" max="5381" width="10.140625" style="67" customWidth="1"/>
    <col min="5382" max="5382" width="8.7109375" style="67" bestFit="1" customWidth="1"/>
    <col min="5383" max="5383" width="6.42578125" style="67" bestFit="1" customWidth="1"/>
    <col min="5384" max="5384" width="5.140625" style="67" bestFit="1" customWidth="1"/>
    <col min="5385" max="5385" width="8.7109375" style="67" bestFit="1" customWidth="1"/>
    <col min="5386" max="5386" width="11.28515625" style="67" bestFit="1" customWidth="1"/>
    <col min="5387" max="5387" width="8.7109375" style="67" bestFit="1" customWidth="1"/>
    <col min="5388" max="5388" width="6.42578125" style="67" bestFit="1" customWidth="1"/>
    <col min="5389" max="5630" width="9.140625" style="67"/>
    <col min="5631" max="5631" width="4" style="67" bestFit="1" customWidth="1"/>
    <col min="5632" max="5632" width="19.7109375" style="67" customWidth="1"/>
    <col min="5633" max="5634" width="12.140625" style="67" customWidth="1"/>
    <col min="5635" max="5635" width="12.7109375" style="67" customWidth="1"/>
    <col min="5636" max="5636" width="16.5703125" style="67" customWidth="1"/>
    <col min="5637" max="5637" width="10.140625" style="67" customWidth="1"/>
    <col min="5638" max="5638" width="8.7109375" style="67" bestFit="1" customWidth="1"/>
    <col min="5639" max="5639" width="6.42578125" style="67" bestFit="1" customWidth="1"/>
    <col min="5640" max="5640" width="5.140625" style="67" bestFit="1" customWidth="1"/>
    <col min="5641" max="5641" width="8.7109375" style="67" bestFit="1" customWidth="1"/>
    <col min="5642" max="5642" width="11.28515625" style="67" bestFit="1" customWidth="1"/>
    <col min="5643" max="5643" width="8.7109375" style="67" bestFit="1" customWidth="1"/>
    <col min="5644" max="5644" width="6.42578125" style="67" bestFit="1" customWidth="1"/>
    <col min="5645" max="5886" width="9.140625" style="67"/>
    <col min="5887" max="5887" width="4" style="67" bestFit="1" customWidth="1"/>
    <col min="5888" max="5888" width="19.7109375" style="67" customWidth="1"/>
    <col min="5889" max="5890" width="12.140625" style="67" customWidth="1"/>
    <col min="5891" max="5891" width="12.7109375" style="67" customWidth="1"/>
    <col min="5892" max="5892" width="16.5703125" style="67" customWidth="1"/>
    <col min="5893" max="5893" width="10.140625" style="67" customWidth="1"/>
    <col min="5894" max="5894" width="8.7109375" style="67" bestFit="1" customWidth="1"/>
    <col min="5895" max="5895" width="6.42578125" style="67" bestFit="1" customWidth="1"/>
    <col min="5896" max="5896" width="5.140625" style="67" bestFit="1" customWidth="1"/>
    <col min="5897" max="5897" width="8.7109375" style="67" bestFit="1" customWidth="1"/>
    <col min="5898" max="5898" width="11.28515625" style="67" bestFit="1" customWidth="1"/>
    <col min="5899" max="5899" width="8.7109375" style="67" bestFit="1" customWidth="1"/>
    <col min="5900" max="5900" width="6.42578125" style="67" bestFit="1" customWidth="1"/>
    <col min="5901" max="6142" width="9.140625" style="67"/>
    <col min="6143" max="6143" width="4" style="67" bestFit="1" customWidth="1"/>
    <col min="6144" max="6144" width="19.7109375" style="67" customWidth="1"/>
    <col min="6145" max="6146" width="12.140625" style="67" customWidth="1"/>
    <col min="6147" max="6147" width="12.7109375" style="67" customWidth="1"/>
    <col min="6148" max="6148" width="16.5703125" style="67" customWidth="1"/>
    <col min="6149" max="6149" width="10.140625" style="67" customWidth="1"/>
    <col min="6150" max="6150" width="8.7109375" style="67" bestFit="1" customWidth="1"/>
    <col min="6151" max="6151" width="6.42578125" style="67" bestFit="1" customWidth="1"/>
    <col min="6152" max="6152" width="5.140625" style="67" bestFit="1" customWidth="1"/>
    <col min="6153" max="6153" width="8.7109375" style="67" bestFit="1" customWidth="1"/>
    <col min="6154" max="6154" width="11.28515625" style="67" bestFit="1" customWidth="1"/>
    <col min="6155" max="6155" width="8.7109375" style="67" bestFit="1" customWidth="1"/>
    <col min="6156" max="6156" width="6.42578125" style="67" bestFit="1" customWidth="1"/>
    <col min="6157" max="6398" width="9.140625" style="67"/>
    <col min="6399" max="6399" width="4" style="67" bestFit="1" customWidth="1"/>
    <col min="6400" max="6400" width="19.7109375" style="67" customWidth="1"/>
    <col min="6401" max="6402" width="12.140625" style="67" customWidth="1"/>
    <col min="6403" max="6403" width="12.7109375" style="67" customWidth="1"/>
    <col min="6404" max="6404" width="16.5703125" style="67" customWidth="1"/>
    <col min="6405" max="6405" width="10.140625" style="67" customWidth="1"/>
    <col min="6406" max="6406" width="8.7109375" style="67" bestFit="1" customWidth="1"/>
    <col min="6407" max="6407" width="6.42578125" style="67" bestFit="1" customWidth="1"/>
    <col min="6408" max="6408" width="5.140625" style="67" bestFit="1" customWidth="1"/>
    <col min="6409" max="6409" width="8.7109375" style="67" bestFit="1" customWidth="1"/>
    <col min="6410" max="6410" width="11.28515625" style="67" bestFit="1" customWidth="1"/>
    <col min="6411" max="6411" width="8.7109375" style="67" bestFit="1" customWidth="1"/>
    <col min="6412" max="6412" width="6.42578125" style="67" bestFit="1" customWidth="1"/>
    <col min="6413" max="6654" width="9.140625" style="67"/>
    <col min="6655" max="6655" width="4" style="67" bestFit="1" customWidth="1"/>
    <col min="6656" max="6656" width="19.7109375" style="67" customWidth="1"/>
    <col min="6657" max="6658" width="12.140625" style="67" customWidth="1"/>
    <col min="6659" max="6659" width="12.7109375" style="67" customWidth="1"/>
    <col min="6660" max="6660" width="16.5703125" style="67" customWidth="1"/>
    <col min="6661" max="6661" width="10.140625" style="67" customWidth="1"/>
    <col min="6662" max="6662" width="8.7109375" style="67" bestFit="1" customWidth="1"/>
    <col min="6663" max="6663" width="6.42578125" style="67" bestFit="1" customWidth="1"/>
    <col min="6664" max="6664" width="5.140625" style="67" bestFit="1" customWidth="1"/>
    <col min="6665" max="6665" width="8.7109375" style="67" bestFit="1" customWidth="1"/>
    <col min="6666" max="6666" width="11.28515625" style="67" bestFit="1" customWidth="1"/>
    <col min="6667" max="6667" width="8.7109375" style="67" bestFit="1" customWidth="1"/>
    <col min="6668" max="6668" width="6.42578125" style="67" bestFit="1" customWidth="1"/>
    <col min="6669" max="6910" width="9.140625" style="67"/>
    <col min="6911" max="6911" width="4" style="67" bestFit="1" customWidth="1"/>
    <col min="6912" max="6912" width="19.7109375" style="67" customWidth="1"/>
    <col min="6913" max="6914" width="12.140625" style="67" customWidth="1"/>
    <col min="6915" max="6915" width="12.7109375" style="67" customWidth="1"/>
    <col min="6916" max="6916" width="16.5703125" style="67" customWidth="1"/>
    <col min="6917" max="6917" width="10.140625" style="67" customWidth="1"/>
    <col min="6918" max="6918" width="8.7109375" style="67" bestFit="1" customWidth="1"/>
    <col min="6919" max="6919" width="6.42578125" style="67" bestFit="1" customWidth="1"/>
    <col min="6920" max="6920" width="5.140625" style="67" bestFit="1" customWidth="1"/>
    <col min="6921" max="6921" width="8.7109375" style="67" bestFit="1" customWidth="1"/>
    <col min="6922" max="6922" width="11.28515625" style="67" bestFit="1" customWidth="1"/>
    <col min="6923" max="6923" width="8.7109375" style="67" bestFit="1" customWidth="1"/>
    <col min="6924" max="6924" width="6.42578125" style="67" bestFit="1" customWidth="1"/>
    <col min="6925" max="7166" width="9.140625" style="67"/>
    <col min="7167" max="7167" width="4" style="67" bestFit="1" customWidth="1"/>
    <col min="7168" max="7168" width="19.7109375" style="67" customWidth="1"/>
    <col min="7169" max="7170" width="12.140625" style="67" customWidth="1"/>
    <col min="7171" max="7171" width="12.7109375" style="67" customWidth="1"/>
    <col min="7172" max="7172" width="16.5703125" style="67" customWidth="1"/>
    <col min="7173" max="7173" width="10.140625" style="67" customWidth="1"/>
    <col min="7174" max="7174" width="8.7109375" style="67" bestFit="1" customWidth="1"/>
    <col min="7175" max="7175" width="6.42578125" style="67" bestFit="1" customWidth="1"/>
    <col min="7176" max="7176" width="5.140625" style="67" bestFit="1" customWidth="1"/>
    <col min="7177" max="7177" width="8.7109375" style="67" bestFit="1" customWidth="1"/>
    <col min="7178" max="7178" width="11.28515625" style="67" bestFit="1" customWidth="1"/>
    <col min="7179" max="7179" width="8.7109375" style="67" bestFit="1" customWidth="1"/>
    <col min="7180" max="7180" width="6.42578125" style="67" bestFit="1" customWidth="1"/>
    <col min="7181" max="7422" width="9.140625" style="67"/>
    <col min="7423" max="7423" width="4" style="67" bestFit="1" customWidth="1"/>
    <col min="7424" max="7424" width="19.7109375" style="67" customWidth="1"/>
    <col min="7425" max="7426" width="12.140625" style="67" customWidth="1"/>
    <col min="7427" max="7427" width="12.7109375" style="67" customWidth="1"/>
    <col min="7428" max="7428" width="16.5703125" style="67" customWidth="1"/>
    <col min="7429" max="7429" width="10.140625" style="67" customWidth="1"/>
    <col min="7430" max="7430" width="8.7109375" style="67" bestFit="1" customWidth="1"/>
    <col min="7431" max="7431" width="6.42578125" style="67" bestFit="1" customWidth="1"/>
    <col min="7432" max="7432" width="5.140625" style="67" bestFit="1" customWidth="1"/>
    <col min="7433" max="7433" width="8.7109375" style="67" bestFit="1" customWidth="1"/>
    <col min="7434" max="7434" width="11.28515625" style="67" bestFit="1" customWidth="1"/>
    <col min="7435" max="7435" width="8.7109375" style="67" bestFit="1" customWidth="1"/>
    <col min="7436" max="7436" width="6.42578125" style="67" bestFit="1" customWidth="1"/>
    <col min="7437" max="7678" width="9.140625" style="67"/>
    <col min="7679" max="7679" width="4" style="67" bestFit="1" customWidth="1"/>
    <col min="7680" max="7680" width="19.7109375" style="67" customWidth="1"/>
    <col min="7681" max="7682" width="12.140625" style="67" customWidth="1"/>
    <col min="7683" max="7683" width="12.7109375" style="67" customWidth="1"/>
    <col min="7684" max="7684" width="16.5703125" style="67" customWidth="1"/>
    <col min="7685" max="7685" width="10.140625" style="67" customWidth="1"/>
    <col min="7686" max="7686" width="8.7109375" style="67" bestFit="1" customWidth="1"/>
    <col min="7687" max="7687" width="6.42578125" style="67" bestFit="1" customWidth="1"/>
    <col min="7688" max="7688" width="5.140625" style="67" bestFit="1" customWidth="1"/>
    <col min="7689" max="7689" width="8.7109375" style="67" bestFit="1" customWidth="1"/>
    <col min="7690" max="7690" width="11.28515625" style="67" bestFit="1" customWidth="1"/>
    <col min="7691" max="7691" width="8.7109375" style="67" bestFit="1" customWidth="1"/>
    <col min="7692" max="7692" width="6.42578125" style="67" bestFit="1" customWidth="1"/>
    <col min="7693" max="7934" width="9.140625" style="67"/>
    <col min="7935" max="7935" width="4" style="67" bestFit="1" customWidth="1"/>
    <col min="7936" max="7936" width="19.7109375" style="67" customWidth="1"/>
    <col min="7937" max="7938" width="12.140625" style="67" customWidth="1"/>
    <col min="7939" max="7939" width="12.7109375" style="67" customWidth="1"/>
    <col min="7940" max="7940" width="16.5703125" style="67" customWidth="1"/>
    <col min="7941" max="7941" width="10.140625" style="67" customWidth="1"/>
    <col min="7942" max="7942" width="8.7109375" style="67" bestFit="1" customWidth="1"/>
    <col min="7943" max="7943" width="6.42578125" style="67" bestFit="1" customWidth="1"/>
    <col min="7944" max="7944" width="5.140625" style="67" bestFit="1" customWidth="1"/>
    <col min="7945" max="7945" width="8.7109375" style="67" bestFit="1" customWidth="1"/>
    <col min="7946" max="7946" width="11.28515625" style="67" bestFit="1" customWidth="1"/>
    <col min="7947" max="7947" width="8.7109375" style="67" bestFit="1" customWidth="1"/>
    <col min="7948" max="7948" width="6.42578125" style="67" bestFit="1" customWidth="1"/>
    <col min="7949" max="8190" width="9.140625" style="67"/>
    <col min="8191" max="8191" width="4" style="67" bestFit="1" customWidth="1"/>
    <col min="8192" max="8192" width="19.7109375" style="67" customWidth="1"/>
    <col min="8193" max="8194" width="12.140625" style="67" customWidth="1"/>
    <col min="8195" max="8195" width="12.7109375" style="67" customWidth="1"/>
    <col min="8196" max="8196" width="16.5703125" style="67" customWidth="1"/>
    <col min="8197" max="8197" width="10.140625" style="67" customWidth="1"/>
    <col min="8198" max="8198" width="8.7109375" style="67" bestFit="1" customWidth="1"/>
    <col min="8199" max="8199" width="6.42578125" style="67" bestFit="1" customWidth="1"/>
    <col min="8200" max="8200" width="5.140625" style="67" bestFit="1" customWidth="1"/>
    <col min="8201" max="8201" width="8.7109375" style="67" bestFit="1" customWidth="1"/>
    <col min="8202" max="8202" width="11.28515625" style="67" bestFit="1" customWidth="1"/>
    <col min="8203" max="8203" width="8.7109375" style="67" bestFit="1" customWidth="1"/>
    <col min="8204" max="8204" width="6.42578125" style="67" bestFit="1" customWidth="1"/>
    <col min="8205" max="8446" width="9.140625" style="67"/>
    <col min="8447" max="8447" width="4" style="67" bestFit="1" customWidth="1"/>
    <col min="8448" max="8448" width="19.7109375" style="67" customWidth="1"/>
    <col min="8449" max="8450" width="12.140625" style="67" customWidth="1"/>
    <col min="8451" max="8451" width="12.7109375" style="67" customWidth="1"/>
    <col min="8452" max="8452" width="16.5703125" style="67" customWidth="1"/>
    <col min="8453" max="8453" width="10.140625" style="67" customWidth="1"/>
    <col min="8454" max="8454" width="8.7109375" style="67" bestFit="1" customWidth="1"/>
    <col min="8455" max="8455" width="6.42578125" style="67" bestFit="1" customWidth="1"/>
    <col min="8456" max="8456" width="5.140625" style="67" bestFit="1" customWidth="1"/>
    <col min="8457" max="8457" width="8.7109375" style="67" bestFit="1" customWidth="1"/>
    <col min="8458" max="8458" width="11.28515625" style="67" bestFit="1" customWidth="1"/>
    <col min="8459" max="8459" width="8.7109375" style="67" bestFit="1" customWidth="1"/>
    <col min="8460" max="8460" width="6.42578125" style="67" bestFit="1" customWidth="1"/>
    <col min="8461" max="8702" width="9.140625" style="67"/>
    <col min="8703" max="8703" width="4" style="67" bestFit="1" customWidth="1"/>
    <col min="8704" max="8704" width="19.7109375" style="67" customWidth="1"/>
    <col min="8705" max="8706" width="12.140625" style="67" customWidth="1"/>
    <col min="8707" max="8707" width="12.7109375" style="67" customWidth="1"/>
    <col min="8708" max="8708" width="16.5703125" style="67" customWidth="1"/>
    <col min="8709" max="8709" width="10.140625" style="67" customWidth="1"/>
    <col min="8710" max="8710" width="8.7109375" style="67" bestFit="1" customWidth="1"/>
    <col min="8711" max="8711" width="6.42578125" style="67" bestFit="1" customWidth="1"/>
    <col min="8712" max="8712" width="5.140625" style="67" bestFit="1" customWidth="1"/>
    <col min="8713" max="8713" width="8.7109375" style="67" bestFit="1" customWidth="1"/>
    <col min="8714" max="8714" width="11.28515625" style="67" bestFit="1" customWidth="1"/>
    <col min="8715" max="8715" width="8.7109375" style="67" bestFit="1" customWidth="1"/>
    <col min="8716" max="8716" width="6.42578125" style="67" bestFit="1" customWidth="1"/>
    <col min="8717" max="8958" width="9.140625" style="67"/>
    <col min="8959" max="8959" width="4" style="67" bestFit="1" customWidth="1"/>
    <col min="8960" max="8960" width="19.7109375" style="67" customWidth="1"/>
    <col min="8961" max="8962" width="12.140625" style="67" customWidth="1"/>
    <col min="8963" max="8963" width="12.7109375" style="67" customWidth="1"/>
    <col min="8964" max="8964" width="16.5703125" style="67" customWidth="1"/>
    <col min="8965" max="8965" width="10.140625" style="67" customWidth="1"/>
    <col min="8966" max="8966" width="8.7109375" style="67" bestFit="1" customWidth="1"/>
    <col min="8967" max="8967" width="6.42578125" style="67" bestFit="1" customWidth="1"/>
    <col min="8968" max="8968" width="5.140625" style="67" bestFit="1" customWidth="1"/>
    <col min="8969" max="8969" width="8.7109375" style="67" bestFit="1" customWidth="1"/>
    <col min="8970" max="8970" width="11.28515625" style="67" bestFit="1" customWidth="1"/>
    <col min="8971" max="8971" width="8.7109375" style="67" bestFit="1" customWidth="1"/>
    <col min="8972" max="8972" width="6.42578125" style="67" bestFit="1" customWidth="1"/>
    <col min="8973" max="9214" width="9.140625" style="67"/>
    <col min="9215" max="9215" width="4" style="67" bestFit="1" customWidth="1"/>
    <col min="9216" max="9216" width="19.7109375" style="67" customWidth="1"/>
    <col min="9217" max="9218" width="12.140625" style="67" customWidth="1"/>
    <col min="9219" max="9219" width="12.7109375" style="67" customWidth="1"/>
    <col min="9220" max="9220" width="16.5703125" style="67" customWidth="1"/>
    <col min="9221" max="9221" width="10.140625" style="67" customWidth="1"/>
    <col min="9222" max="9222" width="8.7109375" style="67" bestFit="1" customWidth="1"/>
    <col min="9223" max="9223" width="6.42578125" style="67" bestFit="1" customWidth="1"/>
    <col min="9224" max="9224" width="5.140625" style="67" bestFit="1" customWidth="1"/>
    <col min="9225" max="9225" width="8.7109375" style="67" bestFit="1" customWidth="1"/>
    <col min="9226" max="9226" width="11.28515625" style="67" bestFit="1" customWidth="1"/>
    <col min="9227" max="9227" width="8.7109375" style="67" bestFit="1" customWidth="1"/>
    <col min="9228" max="9228" width="6.42578125" style="67" bestFit="1" customWidth="1"/>
    <col min="9229" max="9470" width="9.140625" style="67"/>
    <col min="9471" max="9471" width="4" style="67" bestFit="1" customWidth="1"/>
    <col min="9472" max="9472" width="19.7109375" style="67" customWidth="1"/>
    <col min="9473" max="9474" width="12.140625" style="67" customWidth="1"/>
    <col min="9475" max="9475" width="12.7109375" style="67" customWidth="1"/>
    <col min="9476" max="9476" width="16.5703125" style="67" customWidth="1"/>
    <col min="9477" max="9477" width="10.140625" style="67" customWidth="1"/>
    <col min="9478" max="9478" width="8.7109375" style="67" bestFit="1" customWidth="1"/>
    <col min="9479" max="9479" width="6.42578125" style="67" bestFit="1" customWidth="1"/>
    <col min="9480" max="9480" width="5.140625" style="67" bestFit="1" customWidth="1"/>
    <col min="9481" max="9481" width="8.7109375" style="67" bestFit="1" customWidth="1"/>
    <col min="9482" max="9482" width="11.28515625" style="67" bestFit="1" customWidth="1"/>
    <col min="9483" max="9483" width="8.7109375" style="67" bestFit="1" customWidth="1"/>
    <col min="9484" max="9484" width="6.42578125" style="67" bestFit="1" customWidth="1"/>
    <col min="9485" max="9726" width="9.140625" style="67"/>
    <col min="9727" max="9727" width="4" style="67" bestFit="1" customWidth="1"/>
    <col min="9728" max="9728" width="19.7109375" style="67" customWidth="1"/>
    <col min="9729" max="9730" width="12.140625" style="67" customWidth="1"/>
    <col min="9731" max="9731" width="12.7109375" style="67" customWidth="1"/>
    <col min="9732" max="9732" width="16.5703125" style="67" customWidth="1"/>
    <col min="9733" max="9733" width="10.140625" style="67" customWidth="1"/>
    <col min="9734" max="9734" width="8.7109375" style="67" bestFit="1" customWidth="1"/>
    <col min="9735" max="9735" width="6.42578125" style="67" bestFit="1" customWidth="1"/>
    <col min="9736" max="9736" width="5.140625" style="67" bestFit="1" customWidth="1"/>
    <col min="9737" max="9737" width="8.7109375" style="67" bestFit="1" customWidth="1"/>
    <col min="9738" max="9738" width="11.28515625" style="67" bestFit="1" customWidth="1"/>
    <col min="9739" max="9739" width="8.7109375" style="67" bestFit="1" customWidth="1"/>
    <col min="9740" max="9740" width="6.42578125" style="67" bestFit="1" customWidth="1"/>
    <col min="9741" max="9982" width="9.140625" style="67"/>
    <col min="9983" max="9983" width="4" style="67" bestFit="1" customWidth="1"/>
    <col min="9984" max="9984" width="19.7109375" style="67" customWidth="1"/>
    <col min="9985" max="9986" width="12.140625" style="67" customWidth="1"/>
    <col min="9987" max="9987" width="12.7109375" style="67" customWidth="1"/>
    <col min="9988" max="9988" width="16.5703125" style="67" customWidth="1"/>
    <col min="9989" max="9989" width="10.140625" style="67" customWidth="1"/>
    <col min="9990" max="9990" width="8.7109375" style="67" bestFit="1" customWidth="1"/>
    <col min="9991" max="9991" width="6.42578125" style="67" bestFit="1" customWidth="1"/>
    <col min="9992" max="9992" width="5.140625" style="67" bestFit="1" customWidth="1"/>
    <col min="9993" max="9993" width="8.7109375" style="67" bestFit="1" customWidth="1"/>
    <col min="9994" max="9994" width="11.28515625" style="67" bestFit="1" customWidth="1"/>
    <col min="9995" max="9995" width="8.7109375" style="67" bestFit="1" customWidth="1"/>
    <col min="9996" max="9996" width="6.42578125" style="67" bestFit="1" customWidth="1"/>
    <col min="9997" max="10238" width="9.140625" style="67"/>
    <col min="10239" max="10239" width="4" style="67" bestFit="1" customWidth="1"/>
    <col min="10240" max="10240" width="19.7109375" style="67" customWidth="1"/>
    <col min="10241" max="10242" width="12.140625" style="67" customWidth="1"/>
    <col min="10243" max="10243" width="12.7109375" style="67" customWidth="1"/>
    <col min="10244" max="10244" width="16.5703125" style="67" customWidth="1"/>
    <col min="10245" max="10245" width="10.140625" style="67" customWidth="1"/>
    <col min="10246" max="10246" width="8.7109375" style="67" bestFit="1" customWidth="1"/>
    <col min="10247" max="10247" width="6.42578125" style="67" bestFit="1" customWidth="1"/>
    <col min="10248" max="10248" width="5.140625" style="67" bestFit="1" customWidth="1"/>
    <col min="10249" max="10249" width="8.7109375" style="67" bestFit="1" customWidth="1"/>
    <col min="10250" max="10250" width="11.28515625" style="67" bestFit="1" customWidth="1"/>
    <col min="10251" max="10251" width="8.7109375" style="67" bestFit="1" customWidth="1"/>
    <col min="10252" max="10252" width="6.42578125" style="67" bestFit="1" customWidth="1"/>
    <col min="10253" max="10494" width="9.140625" style="67"/>
    <col min="10495" max="10495" width="4" style="67" bestFit="1" customWidth="1"/>
    <col min="10496" max="10496" width="19.7109375" style="67" customWidth="1"/>
    <col min="10497" max="10498" width="12.140625" style="67" customWidth="1"/>
    <col min="10499" max="10499" width="12.7109375" style="67" customWidth="1"/>
    <col min="10500" max="10500" width="16.5703125" style="67" customWidth="1"/>
    <col min="10501" max="10501" width="10.140625" style="67" customWidth="1"/>
    <col min="10502" max="10502" width="8.7109375" style="67" bestFit="1" customWidth="1"/>
    <col min="10503" max="10503" width="6.42578125" style="67" bestFit="1" customWidth="1"/>
    <col min="10504" max="10504" width="5.140625" style="67" bestFit="1" customWidth="1"/>
    <col min="10505" max="10505" width="8.7109375" style="67" bestFit="1" customWidth="1"/>
    <col min="10506" max="10506" width="11.28515625" style="67" bestFit="1" customWidth="1"/>
    <col min="10507" max="10507" width="8.7109375" style="67" bestFit="1" customWidth="1"/>
    <col min="10508" max="10508" width="6.42578125" style="67" bestFit="1" customWidth="1"/>
    <col min="10509" max="10750" width="9.140625" style="67"/>
    <col min="10751" max="10751" width="4" style="67" bestFit="1" customWidth="1"/>
    <col min="10752" max="10752" width="19.7109375" style="67" customWidth="1"/>
    <col min="10753" max="10754" width="12.140625" style="67" customWidth="1"/>
    <col min="10755" max="10755" width="12.7109375" style="67" customWidth="1"/>
    <col min="10756" max="10756" width="16.5703125" style="67" customWidth="1"/>
    <col min="10757" max="10757" width="10.140625" style="67" customWidth="1"/>
    <col min="10758" max="10758" width="8.7109375" style="67" bestFit="1" customWidth="1"/>
    <col min="10759" max="10759" width="6.42578125" style="67" bestFit="1" customWidth="1"/>
    <col min="10760" max="10760" width="5.140625" style="67" bestFit="1" customWidth="1"/>
    <col min="10761" max="10761" width="8.7109375" style="67" bestFit="1" customWidth="1"/>
    <col min="10762" max="10762" width="11.28515625" style="67" bestFit="1" customWidth="1"/>
    <col min="10763" max="10763" width="8.7109375" style="67" bestFit="1" customWidth="1"/>
    <col min="10764" max="10764" width="6.42578125" style="67" bestFit="1" customWidth="1"/>
    <col min="10765" max="11006" width="9.140625" style="67"/>
    <col min="11007" max="11007" width="4" style="67" bestFit="1" customWidth="1"/>
    <col min="11008" max="11008" width="19.7109375" style="67" customWidth="1"/>
    <col min="11009" max="11010" width="12.140625" style="67" customWidth="1"/>
    <col min="11011" max="11011" width="12.7109375" style="67" customWidth="1"/>
    <col min="11012" max="11012" width="16.5703125" style="67" customWidth="1"/>
    <col min="11013" max="11013" width="10.140625" style="67" customWidth="1"/>
    <col min="11014" max="11014" width="8.7109375" style="67" bestFit="1" customWidth="1"/>
    <col min="11015" max="11015" width="6.42578125" style="67" bestFit="1" customWidth="1"/>
    <col min="11016" max="11016" width="5.140625" style="67" bestFit="1" customWidth="1"/>
    <col min="11017" max="11017" width="8.7109375" style="67" bestFit="1" customWidth="1"/>
    <col min="11018" max="11018" width="11.28515625" style="67" bestFit="1" customWidth="1"/>
    <col min="11019" max="11019" width="8.7109375" style="67" bestFit="1" customWidth="1"/>
    <col min="11020" max="11020" width="6.42578125" style="67" bestFit="1" customWidth="1"/>
    <col min="11021" max="11262" width="9.140625" style="67"/>
    <col min="11263" max="11263" width="4" style="67" bestFit="1" customWidth="1"/>
    <col min="11264" max="11264" width="19.7109375" style="67" customWidth="1"/>
    <col min="11265" max="11266" width="12.140625" style="67" customWidth="1"/>
    <col min="11267" max="11267" width="12.7109375" style="67" customWidth="1"/>
    <col min="11268" max="11268" width="16.5703125" style="67" customWidth="1"/>
    <col min="11269" max="11269" width="10.140625" style="67" customWidth="1"/>
    <col min="11270" max="11270" width="8.7109375" style="67" bestFit="1" customWidth="1"/>
    <col min="11271" max="11271" width="6.42578125" style="67" bestFit="1" customWidth="1"/>
    <col min="11272" max="11272" width="5.140625" style="67" bestFit="1" customWidth="1"/>
    <col min="11273" max="11273" width="8.7109375" style="67" bestFit="1" customWidth="1"/>
    <col min="11274" max="11274" width="11.28515625" style="67" bestFit="1" customWidth="1"/>
    <col min="11275" max="11275" width="8.7109375" style="67" bestFit="1" customWidth="1"/>
    <col min="11276" max="11276" width="6.42578125" style="67" bestFit="1" customWidth="1"/>
    <col min="11277" max="11518" width="9.140625" style="67"/>
    <col min="11519" max="11519" width="4" style="67" bestFit="1" customWidth="1"/>
    <col min="11520" max="11520" width="19.7109375" style="67" customWidth="1"/>
    <col min="11521" max="11522" width="12.140625" style="67" customWidth="1"/>
    <col min="11523" max="11523" width="12.7109375" style="67" customWidth="1"/>
    <col min="11524" max="11524" width="16.5703125" style="67" customWidth="1"/>
    <col min="11525" max="11525" width="10.140625" style="67" customWidth="1"/>
    <col min="11526" max="11526" width="8.7109375" style="67" bestFit="1" customWidth="1"/>
    <col min="11527" max="11527" width="6.42578125" style="67" bestFit="1" customWidth="1"/>
    <col min="11528" max="11528" width="5.140625" style="67" bestFit="1" customWidth="1"/>
    <col min="11529" max="11529" width="8.7109375" style="67" bestFit="1" customWidth="1"/>
    <col min="11530" max="11530" width="11.28515625" style="67" bestFit="1" customWidth="1"/>
    <col min="11531" max="11531" width="8.7109375" style="67" bestFit="1" customWidth="1"/>
    <col min="11532" max="11532" width="6.42578125" style="67" bestFit="1" customWidth="1"/>
    <col min="11533" max="11774" width="9.140625" style="67"/>
    <col min="11775" max="11775" width="4" style="67" bestFit="1" customWidth="1"/>
    <col min="11776" max="11776" width="19.7109375" style="67" customWidth="1"/>
    <col min="11777" max="11778" width="12.140625" style="67" customWidth="1"/>
    <col min="11779" max="11779" width="12.7109375" style="67" customWidth="1"/>
    <col min="11780" max="11780" width="16.5703125" style="67" customWidth="1"/>
    <col min="11781" max="11781" width="10.140625" style="67" customWidth="1"/>
    <col min="11782" max="11782" width="8.7109375" style="67" bestFit="1" customWidth="1"/>
    <col min="11783" max="11783" width="6.42578125" style="67" bestFit="1" customWidth="1"/>
    <col min="11784" max="11784" width="5.140625" style="67" bestFit="1" customWidth="1"/>
    <col min="11785" max="11785" width="8.7109375" style="67" bestFit="1" customWidth="1"/>
    <col min="11786" max="11786" width="11.28515625" style="67" bestFit="1" customWidth="1"/>
    <col min="11787" max="11787" width="8.7109375" style="67" bestFit="1" customWidth="1"/>
    <col min="11788" max="11788" width="6.42578125" style="67" bestFit="1" customWidth="1"/>
    <col min="11789" max="12030" width="9.140625" style="67"/>
    <col min="12031" max="12031" width="4" style="67" bestFit="1" customWidth="1"/>
    <col min="12032" max="12032" width="19.7109375" style="67" customWidth="1"/>
    <col min="12033" max="12034" width="12.140625" style="67" customWidth="1"/>
    <col min="12035" max="12035" width="12.7109375" style="67" customWidth="1"/>
    <col min="12036" max="12036" width="16.5703125" style="67" customWidth="1"/>
    <col min="12037" max="12037" width="10.140625" style="67" customWidth="1"/>
    <col min="12038" max="12038" width="8.7109375" style="67" bestFit="1" customWidth="1"/>
    <col min="12039" max="12039" width="6.42578125" style="67" bestFit="1" customWidth="1"/>
    <col min="12040" max="12040" width="5.140625" style="67" bestFit="1" customWidth="1"/>
    <col min="12041" max="12041" width="8.7109375" style="67" bestFit="1" customWidth="1"/>
    <col min="12042" max="12042" width="11.28515625" style="67" bestFit="1" customWidth="1"/>
    <col min="12043" max="12043" width="8.7109375" style="67" bestFit="1" customWidth="1"/>
    <col min="12044" max="12044" width="6.42578125" style="67" bestFit="1" customWidth="1"/>
    <col min="12045" max="12286" width="9.140625" style="67"/>
    <col min="12287" max="12287" width="4" style="67" bestFit="1" customWidth="1"/>
    <col min="12288" max="12288" width="19.7109375" style="67" customWidth="1"/>
    <col min="12289" max="12290" width="12.140625" style="67" customWidth="1"/>
    <col min="12291" max="12291" width="12.7109375" style="67" customWidth="1"/>
    <col min="12292" max="12292" width="16.5703125" style="67" customWidth="1"/>
    <col min="12293" max="12293" width="10.140625" style="67" customWidth="1"/>
    <col min="12294" max="12294" width="8.7109375" style="67" bestFit="1" customWidth="1"/>
    <col min="12295" max="12295" width="6.42578125" style="67" bestFit="1" customWidth="1"/>
    <col min="12296" max="12296" width="5.140625" style="67" bestFit="1" customWidth="1"/>
    <col min="12297" max="12297" width="8.7109375" style="67" bestFit="1" customWidth="1"/>
    <col min="12298" max="12298" width="11.28515625" style="67" bestFit="1" customWidth="1"/>
    <col min="12299" max="12299" width="8.7109375" style="67" bestFit="1" customWidth="1"/>
    <col min="12300" max="12300" width="6.42578125" style="67" bestFit="1" customWidth="1"/>
    <col min="12301" max="12542" width="9.140625" style="67"/>
    <col min="12543" max="12543" width="4" style="67" bestFit="1" customWidth="1"/>
    <col min="12544" max="12544" width="19.7109375" style="67" customWidth="1"/>
    <col min="12545" max="12546" width="12.140625" style="67" customWidth="1"/>
    <col min="12547" max="12547" width="12.7109375" style="67" customWidth="1"/>
    <col min="12548" max="12548" width="16.5703125" style="67" customWidth="1"/>
    <col min="12549" max="12549" width="10.140625" style="67" customWidth="1"/>
    <col min="12550" max="12550" width="8.7109375" style="67" bestFit="1" customWidth="1"/>
    <col min="12551" max="12551" width="6.42578125" style="67" bestFit="1" customWidth="1"/>
    <col min="12552" max="12552" width="5.140625" style="67" bestFit="1" customWidth="1"/>
    <col min="12553" max="12553" width="8.7109375" style="67" bestFit="1" customWidth="1"/>
    <col min="12554" max="12554" width="11.28515625" style="67" bestFit="1" customWidth="1"/>
    <col min="12555" max="12555" width="8.7109375" style="67" bestFit="1" customWidth="1"/>
    <col min="12556" max="12556" width="6.42578125" style="67" bestFit="1" customWidth="1"/>
    <col min="12557" max="12798" width="9.140625" style="67"/>
    <col min="12799" max="12799" width="4" style="67" bestFit="1" customWidth="1"/>
    <col min="12800" max="12800" width="19.7109375" style="67" customWidth="1"/>
    <col min="12801" max="12802" width="12.140625" style="67" customWidth="1"/>
    <col min="12803" max="12803" width="12.7109375" style="67" customWidth="1"/>
    <col min="12804" max="12804" width="16.5703125" style="67" customWidth="1"/>
    <col min="12805" max="12805" width="10.140625" style="67" customWidth="1"/>
    <col min="12806" max="12806" width="8.7109375" style="67" bestFit="1" customWidth="1"/>
    <col min="12807" max="12807" width="6.42578125" style="67" bestFit="1" customWidth="1"/>
    <col min="12808" max="12808" width="5.140625" style="67" bestFit="1" customWidth="1"/>
    <col min="12809" max="12809" width="8.7109375" style="67" bestFit="1" customWidth="1"/>
    <col min="12810" max="12810" width="11.28515625" style="67" bestFit="1" customWidth="1"/>
    <col min="12811" max="12811" width="8.7109375" style="67" bestFit="1" customWidth="1"/>
    <col min="12812" max="12812" width="6.42578125" style="67" bestFit="1" customWidth="1"/>
    <col min="12813" max="13054" width="9.140625" style="67"/>
    <col min="13055" max="13055" width="4" style="67" bestFit="1" customWidth="1"/>
    <col min="13056" max="13056" width="19.7109375" style="67" customWidth="1"/>
    <col min="13057" max="13058" width="12.140625" style="67" customWidth="1"/>
    <col min="13059" max="13059" width="12.7109375" style="67" customWidth="1"/>
    <col min="13060" max="13060" width="16.5703125" style="67" customWidth="1"/>
    <col min="13061" max="13061" width="10.140625" style="67" customWidth="1"/>
    <col min="13062" max="13062" width="8.7109375" style="67" bestFit="1" customWidth="1"/>
    <col min="13063" max="13063" width="6.42578125" style="67" bestFit="1" customWidth="1"/>
    <col min="13064" max="13064" width="5.140625" style="67" bestFit="1" customWidth="1"/>
    <col min="13065" max="13065" width="8.7109375" style="67" bestFit="1" customWidth="1"/>
    <col min="13066" max="13066" width="11.28515625" style="67" bestFit="1" customWidth="1"/>
    <col min="13067" max="13067" width="8.7109375" style="67" bestFit="1" customWidth="1"/>
    <col min="13068" max="13068" width="6.42578125" style="67" bestFit="1" customWidth="1"/>
    <col min="13069" max="13310" width="9.140625" style="67"/>
    <col min="13311" max="13311" width="4" style="67" bestFit="1" customWidth="1"/>
    <col min="13312" max="13312" width="19.7109375" style="67" customWidth="1"/>
    <col min="13313" max="13314" width="12.140625" style="67" customWidth="1"/>
    <col min="13315" max="13315" width="12.7109375" style="67" customWidth="1"/>
    <col min="13316" max="13316" width="16.5703125" style="67" customWidth="1"/>
    <col min="13317" max="13317" width="10.140625" style="67" customWidth="1"/>
    <col min="13318" max="13318" width="8.7109375" style="67" bestFit="1" customWidth="1"/>
    <col min="13319" max="13319" width="6.42578125" style="67" bestFit="1" customWidth="1"/>
    <col min="13320" max="13320" width="5.140625" style="67" bestFit="1" customWidth="1"/>
    <col min="13321" max="13321" width="8.7109375" style="67" bestFit="1" customWidth="1"/>
    <col min="13322" max="13322" width="11.28515625" style="67" bestFit="1" customWidth="1"/>
    <col min="13323" max="13323" width="8.7109375" style="67" bestFit="1" customWidth="1"/>
    <col min="13324" max="13324" width="6.42578125" style="67" bestFit="1" customWidth="1"/>
    <col min="13325" max="13566" width="9.140625" style="67"/>
    <col min="13567" max="13567" width="4" style="67" bestFit="1" customWidth="1"/>
    <col min="13568" max="13568" width="19.7109375" style="67" customWidth="1"/>
    <col min="13569" max="13570" width="12.140625" style="67" customWidth="1"/>
    <col min="13571" max="13571" width="12.7109375" style="67" customWidth="1"/>
    <col min="13572" max="13572" width="16.5703125" style="67" customWidth="1"/>
    <col min="13573" max="13573" width="10.140625" style="67" customWidth="1"/>
    <col min="13574" max="13574" width="8.7109375" style="67" bestFit="1" customWidth="1"/>
    <col min="13575" max="13575" width="6.42578125" style="67" bestFit="1" customWidth="1"/>
    <col min="13576" max="13576" width="5.140625" style="67" bestFit="1" customWidth="1"/>
    <col min="13577" max="13577" width="8.7109375" style="67" bestFit="1" customWidth="1"/>
    <col min="13578" max="13578" width="11.28515625" style="67" bestFit="1" customWidth="1"/>
    <col min="13579" max="13579" width="8.7109375" style="67" bestFit="1" customWidth="1"/>
    <col min="13580" max="13580" width="6.42578125" style="67" bestFit="1" customWidth="1"/>
    <col min="13581" max="13822" width="9.140625" style="67"/>
    <col min="13823" max="13823" width="4" style="67" bestFit="1" customWidth="1"/>
    <col min="13824" max="13824" width="19.7109375" style="67" customWidth="1"/>
    <col min="13825" max="13826" width="12.140625" style="67" customWidth="1"/>
    <col min="13827" max="13827" width="12.7109375" style="67" customWidth="1"/>
    <col min="13828" max="13828" width="16.5703125" style="67" customWidth="1"/>
    <col min="13829" max="13829" width="10.140625" style="67" customWidth="1"/>
    <col min="13830" max="13830" width="8.7109375" style="67" bestFit="1" customWidth="1"/>
    <col min="13831" max="13831" width="6.42578125" style="67" bestFit="1" customWidth="1"/>
    <col min="13832" max="13832" width="5.140625" style="67" bestFit="1" customWidth="1"/>
    <col min="13833" max="13833" width="8.7109375" style="67" bestFit="1" customWidth="1"/>
    <col min="13834" max="13834" width="11.28515625" style="67" bestFit="1" customWidth="1"/>
    <col min="13835" max="13835" width="8.7109375" style="67" bestFit="1" customWidth="1"/>
    <col min="13836" max="13836" width="6.42578125" style="67" bestFit="1" customWidth="1"/>
    <col min="13837" max="14078" width="9.140625" style="67"/>
    <col min="14079" max="14079" width="4" style="67" bestFit="1" customWidth="1"/>
    <col min="14080" max="14080" width="19.7109375" style="67" customWidth="1"/>
    <col min="14081" max="14082" width="12.140625" style="67" customWidth="1"/>
    <col min="14083" max="14083" width="12.7109375" style="67" customWidth="1"/>
    <col min="14084" max="14084" width="16.5703125" style="67" customWidth="1"/>
    <col min="14085" max="14085" width="10.140625" style="67" customWidth="1"/>
    <col min="14086" max="14086" width="8.7109375" style="67" bestFit="1" customWidth="1"/>
    <col min="14087" max="14087" width="6.42578125" style="67" bestFit="1" customWidth="1"/>
    <col min="14088" max="14088" width="5.140625" style="67" bestFit="1" customWidth="1"/>
    <col min="14089" max="14089" width="8.7109375" style="67" bestFit="1" customWidth="1"/>
    <col min="14090" max="14090" width="11.28515625" style="67" bestFit="1" customWidth="1"/>
    <col min="14091" max="14091" width="8.7109375" style="67" bestFit="1" customWidth="1"/>
    <col min="14092" max="14092" width="6.42578125" style="67" bestFit="1" customWidth="1"/>
    <col min="14093" max="14334" width="9.140625" style="67"/>
    <col min="14335" max="14335" width="4" style="67" bestFit="1" customWidth="1"/>
    <col min="14336" max="14336" width="19.7109375" style="67" customWidth="1"/>
    <col min="14337" max="14338" width="12.140625" style="67" customWidth="1"/>
    <col min="14339" max="14339" width="12.7109375" style="67" customWidth="1"/>
    <col min="14340" max="14340" width="16.5703125" style="67" customWidth="1"/>
    <col min="14341" max="14341" width="10.140625" style="67" customWidth="1"/>
    <col min="14342" max="14342" width="8.7109375" style="67" bestFit="1" customWidth="1"/>
    <col min="14343" max="14343" width="6.42578125" style="67" bestFit="1" customWidth="1"/>
    <col min="14344" max="14344" width="5.140625" style="67" bestFit="1" customWidth="1"/>
    <col min="14345" max="14345" width="8.7109375" style="67" bestFit="1" customWidth="1"/>
    <col min="14346" max="14346" width="11.28515625" style="67" bestFit="1" customWidth="1"/>
    <col min="14347" max="14347" width="8.7109375" style="67" bestFit="1" customWidth="1"/>
    <col min="14348" max="14348" width="6.42578125" style="67" bestFit="1" customWidth="1"/>
    <col min="14349" max="14590" width="9.140625" style="67"/>
    <col min="14591" max="14591" width="4" style="67" bestFit="1" customWidth="1"/>
    <col min="14592" max="14592" width="19.7109375" style="67" customWidth="1"/>
    <col min="14593" max="14594" width="12.140625" style="67" customWidth="1"/>
    <col min="14595" max="14595" width="12.7109375" style="67" customWidth="1"/>
    <col min="14596" max="14596" width="16.5703125" style="67" customWidth="1"/>
    <col min="14597" max="14597" width="10.140625" style="67" customWidth="1"/>
    <col min="14598" max="14598" width="8.7109375" style="67" bestFit="1" customWidth="1"/>
    <col min="14599" max="14599" width="6.42578125" style="67" bestFit="1" customWidth="1"/>
    <col min="14600" max="14600" width="5.140625" style="67" bestFit="1" customWidth="1"/>
    <col min="14601" max="14601" width="8.7109375" style="67" bestFit="1" customWidth="1"/>
    <col min="14602" max="14602" width="11.28515625" style="67" bestFit="1" customWidth="1"/>
    <col min="14603" max="14603" width="8.7109375" style="67" bestFit="1" customWidth="1"/>
    <col min="14604" max="14604" width="6.42578125" style="67" bestFit="1" customWidth="1"/>
    <col min="14605" max="14846" width="9.140625" style="67"/>
    <col min="14847" max="14847" width="4" style="67" bestFit="1" customWidth="1"/>
    <col min="14848" max="14848" width="19.7109375" style="67" customWidth="1"/>
    <col min="14849" max="14850" width="12.140625" style="67" customWidth="1"/>
    <col min="14851" max="14851" width="12.7109375" style="67" customWidth="1"/>
    <col min="14852" max="14852" width="16.5703125" style="67" customWidth="1"/>
    <col min="14853" max="14853" width="10.140625" style="67" customWidth="1"/>
    <col min="14854" max="14854" width="8.7109375" style="67" bestFit="1" customWidth="1"/>
    <col min="14855" max="14855" width="6.42578125" style="67" bestFit="1" customWidth="1"/>
    <col min="14856" max="14856" width="5.140625" style="67" bestFit="1" customWidth="1"/>
    <col min="14857" max="14857" width="8.7109375" style="67" bestFit="1" customWidth="1"/>
    <col min="14858" max="14858" width="11.28515625" style="67" bestFit="1" customWidth="1"/>
    <col min="14859" max="14859" width="8.7109375" style="67" bestFit="1" customWidth="1"/>
    <col min="14860" max="14860" width="6.42578125" style="67" bestFit="1" customWidth="1"/>
    <col min="14861" max="15102" width="9.140625" style="67"/>
    <col min="15103" max="15103" width="4" style="67" bestFit="1" customWidth="1"/>
    <col min="15104" max="15104" width="19.7109375" style="67" customWidth="1"/>
    <col min="15105" max="15106" width="12.140625" style="67" customWidth="1"/>
    <col min="15107" max="15107" width="12.7109375" style="67" customWidth="1"/>
    <col min="15108" max="15108" width="16.5703125" style="67" customWidth="1"/>
    <col min="15109" max="15109" width="10.140625" style="67" customWidth="1"/>
    <col min="15110" max="15110" width="8.7109375" style="67" bestFit="1" customWidth="1"/>
    <col min="15111" max="15111" width="6.42578125" style="67" bestFit="1" customWidth="1"/>
    <col min="15112" max="15112" width="5.140625" style="67" bestFit="1" customWidth="1"/>
    <col min="15113" max="15113" width="8.7109375" style="67" bestFit="1" customWidth="1"/>
    <col min="15114" max="15114" width="11.28515625" style="67" bestFit="1" customWidth="1"/>
    <col min="15115" max="15115" width="8.7109375" style="67" bestFit="1" customWidth="1"/>
    <col min="15116" max="15116" width="6.42578125" style="67" bestFit="1" customWidth="1"/>
    <col min="15117" max="15358" width="9.140625" style="67"/>
    <col min="15359" max="15359" width="4" style="67" bestFit="1" customWidth="1"/>
    <col min="15360" max="15360" width="19.7109375" style="67" customWidth="1"/>
    <col min="15361" max="15362" width="12.140625" style="67" customWidth="1"/>
    <col min="15363" max="15363" width="12.7109375" style="67" customWidth="1"/>
    <col min="15364" max="15364" width="16.5703125" style="67" customWidth="1"/>
    <col min="15365" max="15365" width="10.140625" style="67" customWidth="1"/>
    <col min="15366" max="15366" width="8.7109375" style="67" bestFit="1" customWidth="1"/>
    <col min="15367" max="15367" width="6.42578125" style="67" bestFit="1" customWidth="1"/>
    <col min="15368" max="15368" width="5.140625" style="67" bestFit="1" customWidth="1"/>
    <col min="15369" max="15369" width="8.7109375" style="67" bestFit="1" customWidth="1"/>
    <col min="15370" max="15370" width="11.28515625" style="67" bestFit="1" customWidth="1"/>
    <col min="15371" max="15371" width="8.7109375" style="67" bestFit="1" customWidth="1"/>
    <col min="15372" max="15372" width="6.42578125" style="67" bestFit="1" customWidth="1"/>
    <col min="15373" max="15614" width="9.140625" style="67"/>
    <col min="15615" max="15615" width="4" style="67" bestFit="1" customWidth="1"/>
    <col min="15616" max="15616" width="19.7109375" style="67" customWidth="1"/>
    <col min="15617" max="15618" width="12.140625" style="67" customWidth="1"/>
    <col min="15619" max="15619" width="12.7109375" style="67" customWidth="1"/>
    <col min="15620" max="15620" width="16.5703125" style="67" customWidth="1"/>
    <col min="15621" max="15621" width="10.140625" style="67" customWidth="1"/>
    <col min="15622" max="15622" width="8.7109375" style="67" bestFit="1" customWidth="1"/>
    <col min="15623" max="15623" width="6.42578125" style="67" bestFit="1" customWidth="1"/>
    <col min="15624" max="15624" width="5.140625" style="67" bestFit="1" customWidth="1"/>
    <col min="15625" max="15625" width="8.7109375" style="67" bestFit="1" customWidth="1"/>
    <col min="15626" max="15626" width="11.28515625" style="67" bestFit="1" customWidth="1"/>
    <col min="15627" max="15627" width="8.7109375" style="67" bestFit="1" customWidth="1"/>
    <col min="15628" max="15628" width="6.42578125" style="67" bestFit="1" customWidth="1"/>
    <col min="15629" max="15870" width="9.140625" style="67"/>
    <col min="15871" max="15871" width="4" style="67" bestFit="1" customWidth="1"/>
    <col min="15872" max="15872" width="19.7109375" style="67" customWidth="1"/>
    <col min="15873" max="15874" width="12.140625" style="67" customWidth="1"/>
    <col min="15875" max="15875" width="12.7109375" style="67" customWidth="1"/>
    <col min="15876" max="15876" width="16.5703125" style="67" customWidth="1"/>
    <col min="15877" max="15877" width="10.140625" style="67" customWidth="1"/>
    <col min="15878" max="15878" width="8.7109375" style="67" bestFit="1" customWidth="1"/>
    <col min="15879" max="15879" width="6.42578125" style="67" bestFit="1" customWidth="1"/>
    <col min="15880" max="15880" width="5.140625" style="67" bestFit="1" customWidth="1"/>
    <col min="15881" max="15881" width="8.7109375" style="67" bestFit="1" customWidth="1"/>
    <col min="15882" max="15882" width="11.28515625" style="67" bestFit="1" customWidth="1"/>
    <col min="15883" max="15883" width="8.7109375" style="67" bestFit="1" customWidth="1"/>
    <col min="15884" max="15884" width="6.42578125" style="67" bestFit="1" customWidth="1"/>
    <col min="15885" max="16126" width="9.140625" style="67"/>
    <col min="16127" max="16127" width="4" style="67" bestFit="1" customWidth="1"/>
    <col min="16128" max="16128" width="19.7109375" style="67" customWidth="1"/>
    <col min="16129" max="16130" width="12.140625" style="67" customWidth="1"/>
    <col min="16131" max="16131" width="12.7109375" style="67" customWidth="1"/>
    <col min="16132" max="16132" width="16.5703125" style="67" customWidth="1"/>
    <col min="16133" max="16133" width="10.140625" style="67" customWidth="1"/>
    <col min="16134" max="16134" width="8.7109375" style="67" bestFit="1" customWidth="1"/>
    <col min="16135" max="16135" width="6.42578125" style="67" bestFit="1" customWidth="1"/>
    <col min="16136" max="16136" width="5.140625" style="67" bestFit="1" customWidth="1"/>
    <col min="16137" max="16137" width="8.7109375" style="67" bestFit="1" customWidth="1"/>
    <col min="16138" max="16138" width="11.28515625" style="67" bestFit="1" customWidth="1"/>
    <col min="16139" max="16139" width="8.7109375" style="67" bestFit="1" customWidth="1"/>
    <col min="16140" max="16140" width="6.42578125" style="67" bestFit="1" customWidth="1"/>
    <col min="16141" max="16384" width="9.140625" style="67"/>
  </cols>
  <sheetData>
    <row r="2" spans="1:12" x14ac:dyDescent="0.25">
      <c r="A2" s="127" t="s">
        <v>128</v>
      </c>
      <c r="B2" s="127"/>
      <c r="C2" s="127"/>
      <c r="D2" s="127"/>
      <c r="E2" s="127"/>
      <c r="F2" s="127"/>
      <c r="G2" s="127"/>
    </row>
    <row r="3" spans="1:12" x14ac:dyDescent="0.25">
      <c r="A3" s="128" t="s">
        <v>129</v>
      </c>
      <c r="B3" s="128"/>
      <c r="C3" s="128"/>
      <c r="D3" s="128"/>
      <c r="E3" s="128"/>
      <c r="F3" s="128"/>
      <c r="G3" s="128"/>
    </row>
    <row r="5" spans="1:12" ht="16.5" customHeight="1" x14ac:dyDescent="0.25">
      <c r="A5" s="126" t="s">
        <v>1</v>
      </c>
      <c r="B5" s="126" t="s">
        <v>130</v>
      </c>
      <c r="C5" s="129" t="s">
        <v>131</v>
      </c>
      <c r="D5" s="130" t="s">
        <v>132</v>
      </c>
      <c r="E5" s="130"/>
      <c r="F5" s="130"/>
      <c r="G5" s="130" t="s">
        <v>133</v>
      </c>
    </row>
    <row r="6" spans="1:12" x14ac:dyDescent="0.25">
      <c r="A6" s="126"/>
      <c r="B6" s="126"/>
      <c r="C6" s="129"/>
      <c r="D6" s="126" t="s">
        <v>134</v>
      </c>
      <c r="E6" s="130" t="s">
        <v>135</v>
      </c>
      <c r="F6" s="130"/>
      <c r="G6" s="130"/>
    </row>
    <row r="7" spans="1:12" ht="115.5" x14ac:dyDescent="0.25">
      <c r="A7" s="126"/>
      <c r="B7" s="126"/>
      <c r="C7" s="129"/>
      <c r="D7" s="126"/>
      <c r="E7" s="68" t="s">
        <v>136</v>
      </c>
      <c r="F7" s="68" t="s">
        <v>137</v>
      </c>
      <c r="G7" s="130"/>
    </row>
    <row r="8" spans="1:12" x14ac:dyDescent="0.25">
      <c r="A8" s="69">
        <v>1</v>
      </c>
      <c r="B8" s="91" t="s">
        <v>18</v>
      </c>
      <c r="C8" s="90">
        <v>4635</v>
      </c>
      <c r="D8" s="71">
        <f>L8</f>
        <v>245.21594384298746</v>
      </c>
      <c r="E8" s="72">
        <f>D8-F8</f>
        <v>236.21594384298746</v>
      </c>
      <c r="F8" s="72">
        <v>9</v>
      </c>
      <c r="G8" s="73"/>
      <c r="H8" s="74">
        <f>E8+F8</f>
        <v>245.21594384298746</v>
      </c>
      <c r="I8" s="74">
        <f>D8-H8</f>
        <v>0</v>
      </c>
      <c r="J8" s="75">
        <v>4100</v>
      </c>
      <c r="K8" s="76">
        <v>77497</v>
      </c>
      <c r="L8" s="77">
        <f>C8/K8*J8</f>
        <v>245.21594384298746</v>
      </c>
    </row>
    <row r="9" spans="1:12" x14ac:dyDescent="0.25">
      <c r="A9" s="69">
        <v>2</v>
      </c>
      <c r="B9" s="91" t="s">
        <v>19</v>
      </c>
      <c r="C9" s="90">
        <v>8598</v>
      </c>
      <c r="D9" s="71">
        <f>L9</f>
        <v>454.87954372427322</v>
      </c>
      <c r="E9" s="72">
        <f>D9-F9</f>
        <v>442.87954372427322</v>
      </c>
      <c r="F9" s="72">
        <v>12</v>
      </c>
      <c r="G9" s="73"/>
      <c r="H9" s="74">
        <f>E9+F9</f>
        <v>454.87954372427322</v>
      </c>
      <c r="I9" s="74">
        <f>D9-H9</f>
        <v>0</v>
      </c>
      <c r="J9" s="75">
        <v>4100</v>
      </c>
      <c r="K9" s="76">
        <v>77497</v>
      </c>
      <c r="L9" s="77">
        <f t="shared" ref="L9:L28" si="0">C9/K9*J9</f>
        <v>454.87954372427322</v>
      </c>
    </row>
    <row r="10" spans="1:12" x14ac:dyDescent="0.25">
      <c r="A10" s="69">
        <v>3</v>
      </c>
      <c r="B10" s="91" t="s">
        <v>20</v>
      </c>
      <c r="C10" s="90">
        <v>3749</v>
      </c>
      <c r="D10" s="71">
        <f t="shared" ref="D10:D28" si="1">L10</f>
        <v>198.3418712982438</v>
      </c>
      <c r="E10" s="72">
        <f t="shared" ref="E10:E27" si="2">D10-F10</f>
        <v>189.3418712982438</v>
      </c>
      <c r="F10" s="78">
        <v>9</v>
      </c>
      <c r="G10" s="73"/>
      <c r="H10" s="74">
        <f t="shared" ref="H10:H28" si="3">E10+F10</f>
        <v>198.3418712982438</v>
      </c>
      <c r="I10" s="74">
        <f t="shared" ref="I10:I28" si="4">D10-H10</f>
        <v>0</v>
      </c>
      <c r="J10" s="75">
        <v>4100</v>
      </c>
      <c r="K10" s="76">
        <v>77497</v>
      </c>
      <c r="L10" s="77">
        <f t="shared" si="0"/>
        <v>198.3418712982438</v>
      </c>
    </row>
    <row r="11" spans="1:12" x14ac:dyDescent="0.25">
      <c r="A11" s="69">
        <v>4</v>
      </c>
      <c r="B11" s="91" t="s">
        <v>21</v>
      </c>
      <c r="C11" s="90">
        <v>4839</v>
      </c>
      <c r="D11" s="71">
        <f t="shared" si="1"/>
        <v>256.0086196885041</v>
      </c>
      <c r="E11" s="72">
        <f t="shared" si="2"/>
        <v>246.0086196885041</v>
      </c>
      <c r="F11" s="72">
        <v>10</v>
      </c>
      <c r="G11" s="73"/>
      <c r="H11" s="74">
        <f t="shared" si="3"/>
        <v>256.0086196885041</v>
      </c>
      <c r="I11" s="74">
        <f t="shared" si="4"/>
        <v>0</v>
      </c>
      <c r="J11" s="75">
        <v>4100</v>
      </c>
      <c r="K11" s="76">
        <v>77497</v>
      </c>
      <c r="L11" s="77">
        <f t="shared" si="0"/>
        <v>256.0086196885041</v>
      </c>
    </row>
    <row r="12" spans="1:12" x14ac:dyDescent="0.25">
      <c r="A12" s="69">
        <v>5</v>
      </c>
      <c r="B12" s="91" t="s">
        <v>22</v>
      </c>
      <c r="C12" s="90">
        <v>4804</v>
      </c>
      <c r="D12" s="71">
        <f t="shared" si="1"/>
        <v>254.15693510716545</v>
      </c>
      <c r="E12" s="72">
        <f t="shared" si="2"/>
        <v>245.15693510716545</v>
      </c>
      <c r="F12" s="72">
        <v>9</v>
      </c>
      <c r="G12" s="73"/>
      <c r="H12" s="74">
        <f t="shared" si="3"/>
        <v>254.15693510716545</v>
      </c>
      <c r="I12" s="74">
        <f t="shared" si="4"/>
        <v>0</v>
      </c>
      <c r="J12" s="75">
        <v>4100</v>
      </c>
      <c r="K12" s="76">
        <v>77497</v>
      </c>
      <c r="L12" s="77">
        <f t="shared" si="0"/>
        <v>254.15693510716545</v>
      </c>
    </row>
    <row r="13" spans="1:12" x14ac:dyDescent="0.25">
      <c r="A13" s="69">
        <v>6</v>
      </c>
      <c r="B13" s="91" t="s">
        <v>23</v>
      </c>
      <c r="C13" s="90">
        <v>3101</v>
      </c>
      <c r="D13" s="71">
        <f t="shared" si="1"/>
        <v>164.05925390660283</v>
      </c>
      <c r="E13" s="72">
        <f t="shared" si="2"/>
        <v>153.05925390660283</v>
      </c>
      <c r="F13" s="72">
        <v>11</v>
      </c>
      <c r="G13" s="73"/>
      <c r="H13" s="74">
        <f t="shared" si="3"/>
        <v>164.05925390660283</v>
      </c>
      <c r="I13" s="74">
        <f t="shared" si="4"/>
        <v>0</v>
      </c>
      <c r="J13" s="75">
        <v>4100</v>
      </c>
      <c r="K13" s="76">
        <v>77497</v>
      </c>
      <c r="L13" s="77">
        <f t="shared" si="0"/>
        <v>164.05925390660283</v>
      </c>
    </row>
    <row r="14" spans="1:12" x14ac:dyDescent="0.25">
      <c r="A14" s="69">
        <v>7</v>
      </c>
      <c r="B14" s="91" t="s">
        <v>24</v>
      </c>
      <c r="C14" s="90">
        <v>2449</v>
      </c>
      <c r="D14" s="71">
        <f t="shared" si="1"/>
        <v>129.56501541995172</v>
      </c>
      <c r="E14" s="72">
        <f t="shared" si="2"/>
        <v>119.56501541995172</v>
      </c>
      <c r="F14" s="72">
        <v>10</v>
      </c>
      <c r="G14" s="73"/>
      <c r="H14" s="74">
        <f t="shared" si="3"/>
        <v>129.56501541995172</v>
      </c>
      <c r="I14" s="74">
        <f t="shared" si="4"/>
        <v>0</v>
      </c>
      <c r="J14" s="75">
        <v>4100</v>
      </c>
      <c r="K14" s="76">
        <v>77497</v>
      </c>
      <c r="L14" s="77">
        <f t="shared" si="0"/>
        <v>129.56501541995172</v>
      </c>
    </row>
    <row r="15" spans="1:12" x14ac:dyDescent="0.25">
      <c r="A15" s="69">
        <v>8</v>
      </c>
      <c r="B15" s="91" t="s">
        <v>25</v>
      </c>
      <c r="C15" s="90">
        <v>2770</v>
      </c>
      <c r="D15" s="71">
        <f t="shared" si="1"/>
        <v>146.54760829451462</v>
      </c>
      <c r="E15" s="72">
        <f t="shared" si="2"/>
        <v>136.54760829451462</v>
      </c>
      <c r="F15" s="72">
        <v>10</v>
      </c>
      <c r="G15" s="73"/>
      <c r="H15" s="74">
        <f t="shared" si="3"/>
        <v>146.54760829451462</v>
      </c>
      <c r="I15" s="74">
        <f t="shared" si="4"/>
        <v>0</v>
      </c>
      <c r="J15" s="75">
        <v>4100</v>
      </c>
      <c r="K15" s="76">
        <v>77497</v>
      </c>
      <c r="L15" s="77">
        <f t="shared" si="0"/>
        <v>146.54760829451462</v>
      </c>
    </row>
    <row r="16" spans="1:12" x14ac:dyDescent="0.25">
      <c r="A16" s="69">
        <v>9</v>
      </c>
      <c r="B16" s="91" t="s">
        <v>26</v>
      </c>
      <c r="C16" s="90">
        <v>4729</v>
      </c>
      <c r="D16" s="71">
        <f t="shared" si="1"/>
        <v>250.18903957572553</v>
      </c>
      <c r="E16" s="72">
        <f t="shared" si="2"/>
        <v>240.18903957572553</v>
      </c>
      <c r="F16" s="72">
        <v>10</v>
      </c>
      <c r="G16" s="73"/>
      <c r="H16" s="74">
        <f t="shared" si="3"/>
        <v>250.18903957572553</v>
      </c>
      <c r="I16" s="74">
        <f t="shared" si="4"/>
        <v>0</v>
      </c>
      <c r="J16" s="75">
        <v>4100</v>
      </c>
      <c r="K16" s="76">
        <v>77497</v>
      </c>
      <c r="L16" s="77">
        <f t="shared" si="0"/>
        <v>250.18903957572553</v>
      </c>
    </row>
    <row r="17" spans="1:12" x14ac:dyDescent="0.25">
      <c r="A17" s="69">
        <v>10</v>
      </c>
      <c r="B17" s="91" t="s">
        <v>27</v>
      </c>
      <c r="C17" s="90">
        <v>4405</v>
      </c>
      <c r="D17" s="71">
        <f t="shared" si="1"/>
        <v>233.04773087990503</v>
      </c>
      <c r="E17" s="72">
        <f t="shared" si="2"/>
        <v>224.04773087990503</v>
      </c>
      <c r="F17" s="72">
        <v>9</v>
      </c>
      <c r="G17" s="73"/>
      <c r="H17" s="74">
        <f t="shared" si="3"/>
        <v>233.04773087990503</v>
      </c>
      <c r="I17" s="74">
        <f t="shared" si="4"/>
        <v>0</v>
      </c>
      <c r="J17" s="75">
        <v>4100</v>
      </c>
      <c r="K17" s="76">
        <v>77497</v>
      </c>
      <c r="L17" s="77">
        <f t="shared" si="0"/>
        <v>233.04773087990503</v>
      </c>
    </row>
    <row r="18" spans="1:12" x14ac:dyDescent="0.25">
      <c r="A18" s="69">
        <v>11</v>
      </c>
      <c r="B18" s="91" t="s">
        <v>28</v>
      </c>
      <c r="C18" s="90">
        <v>1845</v>
      </c>
      <c r="D18" s="71">
        <f t="shared" si="1"/>
        <v>97.610230073422187</v>
      </c>
      <c r="E18" s="72">
        <f t="shared" si="2"/>
        <v>88.610230073422187</v>
      </c>
      <c r="F18" s="72">
        <v>9</v>
      </c>
      <c r="G18" s="73"/>
      <c r="H18" s="74">
        <f t="shared" si="3"/>
        <v>97.610230073422187</v>
      </c>
      <c r="I18" s="74">
        <f t="shared" si="4"/>
        <v>0</v>
      </c>
      <c r="J18" s="75">
        <v>4100</v>
      </c>
      <c r="K18" s="76">
        <v>77497</v>
      </c>
      <c r="L18" s="77">
        <f t="shared" si="0"/>
        <v>97.610230073422187</v>
      </c>
    </row>
    <row r="19" spans="1:12" x14ac:dyDescent="0.25">
      <c r="A19" s="69">
        <v>12</v>
      </c>
      <c r="B19" s="91" t="s">
        <v>29</v>
      </c>
      <c r="C19" s="90">
        <v>2912</v>
      </c>
      <c r="D19" s="71">
        <f t="shared" si="1"/>
        <v>154.0601571673742</v>
      </c>
      <c r="E19" s="72">
        <f t="shared" si="2"/>
        <v>144.0601571673742</v>
      </c>
      <c r="F19" s="72">
        <v>10</v>
      </c>
      <c r="G19" s="73"/>
      <c r="H19" s="74">
        <f t="shared" si="3"/>
        <v>154.0601571673742</v>
      </c>
      <c r="I19" s="74">
        <f t="shared" si="4"/>
        <v>0</v>
      </c>
      <c r="J19" s="75">
        <v>4100</v>
      </c>
      <c r="K19" s="76">
        <v>77497</v>
      </c>
      <c r="L19" s="77">
        <f t="shared" si="0"/>
        <v>154.0601571673742</v>
      </c>
    </row>
    <row r="20" spans="1:12" x14ac:dyDescent="0.25">
      <c r="A20" s="69">
        <v>13</v>
      </c>
      <c r="B20" s="91" t="s">
        <v>30</v>
      </c>
      <c r="C20" s="90">
        <v>5539</v>
      </c>
      <c r="D20" s="71">
        <f t="shared" si="1"/>
        <v>293.04231131527672</v>
      </c>
      <c r="E20" s="72">
        <f t="shared" si="2"/>
        <v>282.04231131527672</v>
      </c>
      <c r="F20" s="72">
        <v>11</v>
      </c>
      <c r="G20" s="73"/>
      <c r="H20" s="74">
        <f t="shared" si="3"/>
        <v>293.04231131527672</v>
      </c>
      <c r="I20" s="74">
        <f t="shared" si="4"/>
        <v>0</v>
      </c>
      <c r="J20" s="75">
        <v>4100</v>
      </c>
      <c r="K20" s="76">
        <v>77497</v>
      </c>
      <c r="L20" s="77">
        <f t="shared" si="0"/>
        <v>293.04231131527672</v>
      </c>
    </row>
    <row r="21" spans="1:12" x14ac:dyDescent="0.25">
      <c r="A21" s="69">
        <v>14</v>
      </c>
      <c r="B21" s="91" t="s">
        <v>31</v>
      </c>
      <c r="C21" s="90">
        <v>3691</v>
      </c>
      <c r="D21" s="71">
        <f t="shared" si="1"/>
        <v>195.27336542059692</v>
      </c>
      <c r="E21" s="72">
        <f t="shared" si="2"/>
        <v>183.27336542059692</v>
      </c>
      <c r="F21" s="72">
        <v>12</v>
      </c>
      <c r="G21" s="73"/>
      <c r="H21" s="74">
        <f t="shared" si="3"/>
        <v>195.27336542059692</v>
      </c>
      <c r="I21" s="74">
        <f t="shared" si="4"/>
        <v>0</v>
      </c>
      <c r="J21" s="75">
        <v>4100</v>
      </c>
      <c r="K21" s="76">
        <v>77497</v>
      </c>
      <c r="L21" s="77">
        <f t="shared" si="0"/>
        <v>195.27336542059692</v>
      </c>
    </row>
    <row r="22" spans="1:12" x14ac:dyDescent="0.25">
      <c r="A22" s="69">
        <v>15</v>
      </c>
      <c r="B22" s="91" t="s">
        <v>32</v>
      </c>
      <c r="C22" s="90">
        <v>2736</v>
      </c>
      <c r="D22" s="71">
        <f t="shared" si="1"/>
        <v>144.74882898692852</v>
      </c>
      <c r="E22" s="72">
        <f t="shared" si="2"/>
        <v>134.74882898692852</v>
      </c>
      <c r="F22" s="72">
        <v>10</v>
      </c>
      <c r="G22" s="73"/>
      <c r="H22" s="74">
        <f t="shared" si="3"/>
        <v>144.74882898692852</v>
      </c>
      <c r="I22" s="74">
        <f t="shared" si="4"/>
        <v>0</v>
      </c>
      <c r="J22" s="75">
        <v>4100</v>
      </c>
      <c r="K22" s="76">
        <v>77497</v>
      </c>
      <c r="L22" s="77">
        <f t="shared" si="0"/>
        <v>144.74882898692852</v>
      </c>
    </row>
    <row r="23" spans="1:12" x14ac:dyDescent="0.25">
      <c r="A23" s="69">
        <v>16</v>
      </c>
      <c r="B23" s="91" t="s">
        <v>33</v>
      </c>
      <c r="C23" s="90">
        <v>4155</v>
      </c>
      <c r="D23" s="71">
        <f t="shared" si="1"/>
        <v>219.82141244177194</v>
      </c>
      <c r="E23" s="72">
        <f t="shared" si="2"/>
        <v>210.82141244177194</v>
      </c>
      <c r="F23" s="72">
        <v>9</v>
      </c>
      <c r="G23" s="73"/>
      <c r="H23" s="74">
        <f t="shared" si="3"/>
        <v>219.82141244177194</v>
      </c>
      <c r="I23" s="74">
        <f t="shared" si="4"/>
        <v>0</v>
      </c>
      <c r="J23" s="75">
        <v>4100</v>
      </c>
      <c r="K23" s="76">
        <v>77497</v>
      </c>
      <c r="L23" s="77">
        <f t="shared" si="0"/>
        <v>219.82141244177194</v>
      </c>
    </row>
    <row r="24" spans="1:12" x14ac:dyDescent="0.25">
      <c r="A24" s="69">
        <v>17</v>
      </c>
      <c r="B24" s="91" t="s">
        <v>34</v>
      </c>
      <c r="C24" s="90">
        <v>2258</v>
      </c>
      <c r="D24" s="71">
        <f t="shared" si="1"/>
        <v>119.46010813321806</v>
      </c>
      <c r="E24" s="72">
        <f t="shared" si="2"/>
        <v>110.46010813321806</v>
      </c>
      <c r="F24" s="72">
        <v>9</v>
      </c>
      <c r="G24" s="73"/>
      <c r="H24" s="74">
        <f t="shared" si="3"/>
        <v>119.46010813321806</v>
      </c>
      <c r="I24" s="74">
        <f t="shared" si="4"/>
        <v>0</v>
      </c>
      <c r="J24" s="75">
        <v>4100</v>
      </c>
      <c r="K24" s="76">
        <v>77497</v>
      </c>
      <c r="L24" s="77">
        <f t="shared" si="0"/>
        <v>119.46010813321806</v>
      </c>
    </row>
    <row r="25" spans="1:12" x14ac:dyDescent="0.25">
      <c r="A25" s="69">
        <v>18</v>
      </c>
      <c r="B25" s="91" t="s">
        <v>35</v>
      </c>
      <c r="C25" s="90">
        <v>2793</v>
      </c>
      <c r="D25" s="71">
        <f t="shared" si="1"/>
        <v>147.76442959082289</v>
      </c>
      <c r="E25" s="72">
        <f t="shared" si="2"/>
        <v>134.76442959082289</v>
      </c>
      <c r="F25" s="72">
        <v>13</v>
      </c>
      <c r="G25" s="73"/>
      <c r="H25" s="74">
        <f t="shared" si="3"/>
        <v>147.76442959082289</v>
      </c>
      <c r="I25" s="74">
        <f t="shared" si="4"/>
        <v>0</v>
      </c>
      <c r="J25" s="75">
        <v>4100</v>
      </c>
      <c r="K25" s="76">
        <v>77497</v>
      </c>
      <c r="L25" s="77">
        <f t="shared" si="0"/>
        <v>147.76442959082289</v>
      </c>
    </row>
    <row r="26" spans="1:12" x14ac:dyDescent="0.25">
      <c r="A26" s="69">
        <v>19</v>
      </c>
      <c r="B26" s="91" t="s">
        <v>36</v>
      </c>
      <c r="C26" s="90">
        <v>4493</v>
      </c>
      <c r="D26" s="71">
        <f t="shared" si="1"/>
        <v>237.70339497012787</v>
      </c>
      <c r="E26" s="72">
        <f t="shared" si="2"/>
        <v>228.70339497012787</v>
      </c>
      <c r="F26" s="72">
        <v>9</v>
      </c>
      <c r="G26" s="73"/>
      <c r="H26" s="74">
        <f t="shared" si="3"/>
        <v>237.70339497012787</v>
      </c>
      <c r="I26" s="74">
        <f t="shared" si="4"/>
        <v>0</v>
      </c>
      <c r="J26" s="75">
        <v>4100</v>
      </c>
      <c r="K26" s="76">
        <v>77497</v>
      </c>
      <c r="L26" s="77">
        <f t="shared" si="0"/>
        <v>237.70339497012787</v>
      </c>
    </row>
    <row r="27" spans="1:12" x14ac:dyDescent="0.25">
      <c r="A27" s="69">
        <v>20</v>
      </c>
      <c r="B27" s="91" t="s">
        <v>37</v>
      </c>
      <c r="C27" s="90">
        <v>2996</v>
      </c>
      <c r="D27" s="71">
        <f t="shared" si="1"/>
        <v>158.50420016258693</v>
      </c>
      <c r="E27" s="72">
        <f t="shared" si="2"/>
        <v>149.50420016258693</v>
      </c>
      <c r="F27" s="72">
        <v>9</v>
      </c>
      <c r="G27" s="73"/>
      <c r="H27" s="74">
        <f t="shared" si="3"/>
        <v>158.50420016258693</v>
      </c>
      <c r="I27" s="74">
        <f t="shared" si="4"/>
        <v>0</v>
      </c>
      <c r="J27" s="75">
        <v>4100</v>
      </c>
      <c r="K27" s="76">
        <v>77497</v>
      </c>
      <c r="L27" s="77">
        <f t="shared" si="0"/>
        <v>158.50420016258693</v>
      </c>
    </row>
    <row r="28" spans="1:12" s="82" customFormat="1" x14ac:dyDescent="0.25">
      <c r="A28" s="126" t="s">
        <v>6</v>
      </c>
      <c r="B28" s="126"/>
      <c r="C28" s="88">
        <f>SUM(C8:C27)</f>
        <v>77497</v>
      </c>
      <c r="D28" s="79">
        <f t="shared" si="1"/>
        <v>4100</v>
      </c>
      <c r="E28" s="80">
        <f>SUM(E8:E27)</f>
        <v>3900</v>
      </c>
      <c r="F28" s="80">
        <f>SUM(F8:F27)</f>
        <v>200</v>
      </c>
      <c r="G28" s="76"/>
      <c r="H28" s="81">
        <f t="shared" si="3"/>
        <v>4100</v>
      </c>
      <c r="I28" s="81">
        <f t="shared" si="4"/>
        <v>0</v>
      </c>
      <c r="J28" s="75">
        <v>4100</v>
      </c>
      <c r="K28" s="76">
        <v>77497</v>
      </c>
      <c r="L28" s="77">
        <f t="shared" si="0"/>
        <v>4100</v>
      </c>
    </row>
  </sheetData>
  <mergeCells count="10">
    <mergeCell ref="A28:B28"/>
    <mergeCell ref="A2:G2"/>
    <mergeCell ref="A3:G3"/>
    <mergeCell ref="A5:A7"/>
    <mergeCell ref="B5:B7"/>
    <mergeCell ref="C5:C7"/>
    <mergeCell ref="D5:F5"/>
    <mergeCell ref="G5:G7"/>
    <mergeCell ref="D6:D7"/>
    <mergeCell ref="E6: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opLeftCell="A10" workbookViewId="0">
      <selection activeCell="A5" sqref="A5:E28"/>
    </sheetView>
  </sheetViews>
  <sheetFormatPr defaultRowHeight="16.5" x14ac:dyDescent="0.25"/>
  <cols>
    <col min="1" max="1" width="4" style="83" bestFit="1" customWidth="1"/>
    <col min="2" max="2" width="25.140625" style="67" customWidth="1"/>
    <col min="3" max="3" width="16.28515625" style="67" customWidth="1"/>
    <col min="4" max="4" width="13.7109375" style="67" customWidth="1"/>
    <col min="5" max="5" width="10" style="67" customWidth="1"/>
    <col min="6" max="7" width="9.140625" style="67"/>
    <col min="8" max="8" width="10.5703125" style="67" bestFit="1" customWidth="1"/>
    <col min="9" max="252" width="9.140625" style="67"/>
    <col min="253" max="253" width="4" style="67" bestFit="1" customWidth="1"/>
    <col min="254" max="254" width="25.140625" style="67" customWidth="1"/>
    <col min="255" max="255" width="22.42578125" style="67" customWidth="1"/>
    <col min="256" max="256" width="18.42578125" style="67" customWidth="1"/>
    <col min="257" max="257" width="13.7109375" style="67" customWidth="1"/>
    <col min="258" max="259" width="9.140625" style="67"/>
    <col min="260" max="260" width="10.5703125" style="67" bestFit="1" customWidth="1"/>
    <col min="261" max="508" width="9.140625" style="67"/>
    <col min="509" max="509" width="4" style="67" bestFit="1" customWidth="1"/>
    <col min="510" max="510" width="25.140625" style="67" customWidth="1"/>
    <col min="511" max="511" width="22.42578125" style="67" customWidth="1"/>
    <col min="512" max="512" width="18.42578125" style="67" customWidth="1"/>
    <col min="513" max="513" width="13.7109375" style="67" customWidth="1"/>
    <col min="514" max="515" width="9.140625" style="67"/>
    <col min="516" max="516" width="10.5703125" style="67" bestFit="1" customWidth="1"/>
    <col min="517" max="764" width="9.140625" style="67"/>
    <col min="765" max="765" width="4" style="67" bestFit="1" customWidth="1"/>
    <col min="766" max="766" width="25.140625" style="67" customWidth="1"/>
    <col min="767" max="767" width="22.42578125" style="67" customWidth="1"/>
    <col min="768" max="768" width="18.42578125" style="67" customWidth="1"/>
    <col min="769" max="769" width="13.7109375" style="67" customWidth="1"/>
    <col min="770" max="771" width="9.140625" style="67"/>
    <col min="772" max="772" width="10.5703125" style="67" bestFit="1" customWidth="1"/>
    <col min="773" max="1020" width="9.140625" style="67"/>
    <col min="1021" max="1021" width="4" style="67" bestFit="1" customWidth="1"/>
    <col min="1022" max="1022" width="25.140625" style="67" customWidth="1"/>
    <col min="1023" max="1023" width="22.42578125" style="67" customWidth="1"/>
    <col min="1024" max="1024" width="18.42578125" style="67" customWidth="1"/>
    <col min="1025" max="1025" width="13.7109375" style="67" customWidth="1"/>
    <col min="1026" max="1027" width="9.140625" style="67"/>
    <col min="1028" max="1028" width="10.5703125" style="67" bestFit="1" customWidth="1"/>
    <col min="1029" max="1276" width="9.140625" style="67"/>
    <col min="1277" max="1277" width="4" style="67" bestFit="1" customWidth="1"/>
    <col min="1278" max="1278" width="25.140625" style="67" customWidth="1"/>
    <col min="1279" max="1279" width="22.42578125" style="67" customWidth="1"/>
    <col min="1280" max="1280" width="18.42578125" style="67" customWidth="1"/>
    <col min="1281" max="1281" width="13.7109375" style="67" customWidth="1"/>
    <col min="1282" max="1283" width="9.140625" style="67"/>
    <col min="1284" max="1284" width="10.5703125" style="67" bestFit="1" customWidth="1"/>
    <col min="1285" max="1532" width="9.140625" style="67"/>
    <col min="1533" max="1533" width="4" style="67" bestFit="1" customWidth="1"/>
    <col min="1534" max="1534" width="25.140625" style="67" customWidth="1"/>
    <col min="1535" max="1535" width="22.42578125" style="67" customWidth="1"/>
    <col min="1536" max="1536" width="18.42578125" style="67" customWidth="1"/>
    <col min="1537" max="1537" width="13.7109375" style="67" customWidth="1"/>
    <col min="1538" max="1539" width="9.140625" style="67"/>
    <col min="1540" max="1540" width="10.5703125" style="67" bestFit="1" customWidth="1"/>
    <col min="1541" max="1788" width="9.140625" style="67"/>
    <col min="1789" max="1789" width="4" style="67" bestFit="1" customWidth="1"/>
    <col min="1790" max="1790" width="25.140625" style="67" customWidth="1"/>
    <col min="1791" max="1791" width="22.42578125" style="67" customWidth="1"/>
    <col min="1792" max="1792" width="18.42578125" style="67" customWidth="1"/>
    <col min="1793" max="1793" width="13.7109375" style="67" customWidth="1"/>
    <col min="1794" max="1795" width="9.140625" style="67"/>
    <col min="1796" max="1796" width="10.5703125" style="67" bestFit="1" customWidth="1"/>
    <col min="1797" max="2044" width="9.140625" style="67"/>
    <col min="2045" max="2045" width="4" style="67" bestFit="1" customWidth="1"/>
    <col min="2046" max="2046" width="25.140625" style="67" customWidth="1"/>
    <col min="2047" max="2047" width="22.42578125" style="67" customWidth="1"/>
    <col min="2048" max="2048" width="18.42578125" style="67" customWidth="1"/>
    <col min="2049" max="2049" width="13.7109375" style="67" customWidth="1"/>
    <col min="2050" max="2051" width="9.140625" style="67"/>
    <col min="2052" max="2052" width="10.5703125" style="67" bestFit="1" customWidth="1"/>
    <col min="2053" max="2300" width="9.140625" style="67"/>
    <col min="2301" max="2301" width="4" style="67" bestFit="1" customWidth="1"/>
    <col min="2302" max="2302" width="25.140625" style="67" customWidth="1"/>
    <col min="2303" max="2303" width="22.42578125" style="67" customWidth="1"/>
    <col min="2304" max="2304" width="18.42578125" style="67" customWidth="1"/>
    <col min="2305" max="2305" width="13.7109375" style="67" customWidth="1"/>
    <col min="2306" max="2307" width="9.140625" style="67"/>
    <col min="2308" max="2308" width="10.5703125" style="67" bestFit="1" customWidth="1"/>
    <col min="2309" max="2556" width="9.140625" style="67"/>
    <col min="2557" max="2557" width="4" style="67" bestFit="1" customWidth="1"/>
    <col min="2558" max="2558" width="25.140625" style="67" customWidth="1"/>
    <col min="2559" max="2559" width="22.42578125" style="67" customWidth="1"/>
    <col min="2560" max="2560" width="18.42578125" style="67" customWidth="1"/>
    <col min="2561" max="2561" width="13.7109375" style="67" customWidth="1"/>
    <col min="2562" max="2563" width="9.140625" style="67"/>
    <col min="2564" max="2564" width="10.5703125" style="67" bestFit="1" customWidth="1"/>
    <col min="2565" max="2812" width="9.140625" style="67"/>
    <col min="2813" max="2813" width="4" style="67" bestFit="1" customWidth="1"/>
    <col min="2814" max="2814" width="25.140625" style="67" customWidth="1"/>
    <col min="2815" max="2815" width="22.42578125" style="67" customWidth="1"/>
    <col min="2816" max="2816" width="18.42578125" style="67" customWidth="1"/>
    <col min="2817" max="2817" width="13.7109375" style="67" customWidth="1"/>
    <col min="2818" max="2819" width="9.140625" style="67"/>
    <col min="2820" max="2820" width="10.5703125" style="67" bestFit="1" customWidth="1"/>
    <col min="2821" max="3068" width="9.140625" style="67"/>
    <col min="3069" max="3069" width="4" style="67" bestFit="1" customWidth="1"/>
    <col min="3070" max="3070" width="25.140625" style="67" customWidth="1"/>
    <col min="3071" max="3071" width="22.42578125" style="67" customWidth="1"/>
    <col min="3072" max="3072" width="18.42578125" style="67" customWidth="1"/>
    <col min="3073" max="3073" width="13.7109375" style="67" customWidth="1"/>
    <col min="3074" max="3075" width="9.140625" style="67"/>
    <col min="3076" max="3076" width="10.5703125" style="67" bestFit="1" customWidth="1"/>
    <col min="3077" max="3324" width="9.140625" style="67"/>
    <col min="3325" max="3325" width="4" style="67" bestFit="1" customWidth="1"/>
    <col min="3326" max="3326" width="25.140625" style="67" customWidth="1"/>
    <col min="3327" max="3327" width="22.42578125" style="67" customWidth="1"/>
    <col min="3328" max="3328" width="18.42578125" style="67" customWidth="1"/>
    <col min="3329" max="3329" width="13.7109375" style="67" customWidth="1"/>
    <col min="3330" max="3331" width="9.140625" style="67"/>
    <col min="3332" max="3332" width="10.5703125" style="67" bestFit="1" customWidth="1"/>
    <col min="3333" max="3580" width="9.140625" style="67"/>
    <col min="3581" max="3581" width="4" style="67" bestFit="1" customWidth="1"/>
    <col min="3582" max="3582" width="25.140625" style="67" customWidth="1"/>
    <col min="3583" max="3583" width="22.42578125" style="67" customWidth="1"/>
    <col min="3584" max="3584" width="18.42578125" style="67" customWidth="1"/>
    <col min="3585" max="3585" width="13.7109375" style="67" customWidth="1"/>
    <col min="3586" max="3587" width="9.140625" style="67"/>
    <col min="3588" max="3588" width="10.5703125" style="67" bestFit="1" customWidth="1"/>
    <col min="3589" max="3836" width="9.140625" style="67"/>
    <col min="3837" max="3837" width="4" style="67" bestFit="1" customWidth="1"/>
    <col min="3838" max="3838" width="25.140625" style="67" customWidth="1"/>
    <col min="3839" max="3839" width="22.42578125" style="67" customWidth="1"/>
    <col min="3840" max="3840" width="18.42578125" style="67" customWidth="1"/>
    <col min="3841" max="3841" width="13.7109375" style="67" customWidth="1"/>
    <col min="3842" max="3843" width="9.140625" style="67"/>
    <col min="3844" max="3844" width="10.5703125" style="67" bestFit="1" customWidth="1"/>
    <col min="3845" max="4092" width="9.140625" style="67"/>
    <col min="4093" max="4093" width="4" style="67" bestFit="1" customWidth="1"/>
    <col min="4094" max="4094" width="25.140625" style="67" customWidth="1"/>
    <col min="4095" max="4095" width="22.42578125" style="67" customWidth="1"/>
    <col min="4096" max="4096" width="18.42578125" style="67" customWidth="1"/>
    <col min="4097" max="4097" width="13.7109375" style="67" customWidth="1"/>
    <col min="4098" max="4099" width="9.140625" style="67"/>
    <col min="4100" max="4100" width="10.5703125" style="67" bestFit="1" customWidth="1"/>
    <col min="4101" max="4348" width="9.140625" style="67"/>
    <col min="4349" max="4349" width="4" style="67" bestFit="1" customWidth="1"/>
    <col min="4350" max="4350" width="25.140625" style="67" customWidth="1"/>
    <col min="4351" max="4351" width="22.42578125" style="67" customWidth="1"/>
    <col min="4352" max="4352" width="18.42578125" style="67" customWidth="1"/>
    <col min="4353" max="4353" width="13.7109375" style="67" customWidth="1"/>
    <col min="4354" max="4355" width="9.140625" style="67"/>
    <col min="4356" max="4356" width="10.5703125" style="67" bestFit="1" customWidth="1"/>
    <col min="4357" max="4604" width="9.140625" style="67"/>
    <col min="4605" max="4605" width="4" style="67" bestFit="1" customWidth="1"/>
    <col min="4606" max="4606" width="25.140625" style="67" customWidth="1"/>
    <col min="4607" max="4607" width="22.42578125" style="67" customWidth="1"/>
    <col min="4608" max="4608" width="18.42578125" style="67" customWidth="1"/>
    <col min="4609" max="4609" width="13.7109375" style="67" customWidth="1"/>
    <col min="4610" max="4611" width="9.140625" style="67"/>
    <col min="4612" max="4612" width="10.5703125" style="67" bestFit="1" customWidth="1"/>
    <col min="4613" max="4860" width="9.140625" style="67"/>
    <col min="4861" max="4861" width="4" style="67" bestFit="1" customWidth="1"/>
    <col min="4862" max="4862" width="25.140625" style="67" customWidth="1"/>
    <col min="4863" max="4863" width="22.42578125" style="67" customWidth="1"/>
    <col min="4864" max="4864" width="18.42578125" style="67" customWidth="1"/>
    <col min="4865" max="4865" width="13.7109375" style="67" customWidth="1"/>
    <col min="4866" max="4867" width="9.140625" style="67"/>
    <col min="4868" max="4868" width="10.5703125" style="67" bestFit="1" customWidth="1"/>
    <col min="4869" max="5116" width="9.140625" style="67"/>
    <col min="5117" max="5117" width="4" style="67" bestFit="1" customWidth="1"/>
    <col min="5118" max="5118" width="25.140625" style="67" customWidth="1"/>
    <col min="5119" max="5119" width="22.42578125" style="67" customWidth="1"/>
    <col min="5120" max="5120" width="18.42578125" style="67" customWidth="1"/>
    <col min="5121" max="5121" width="13.7109375" style="67" customWidth="1"/>
    <col min="5122" max="5123" width="9.140625" style="67"/>
    <col min="5124" max="5124" width="10.5703125" style="67" bestFit="1" customWidth="1"/>
    <col min="5125" max="5372" width="9.140625" style="67"/>
    <col min="5373" max="5373" width="4" style="67" bestFit="1" customWidth="1"/>
    <col min="5374" max="5374" width="25.140625" style="67" customWidth="1"/>
    <col min="5375" max="5375" width="22.42578125" style="67" customWidth="1"/>
    <col min="5376" max="5376" width="18.42578125" style="67" customWidth="1"/>
    <col min="5377" max="5377" width="13.7109375" style="67" customWidth="1"/>
    <col min="5378" max="5379" width="9.140625" style="67"/>
    <col min="5380" max="5380" width="10.5703125" style="67" bestFit="1" customWidth="1"/>
    <col min="5381" max="5628" width="9.140625" style="67"/>
    <col min="5629" max="5629" width="4" style="67" bestFit="1" customWidth="1"/>
    <col min="5630" max="5630" width="25.140625" style="67" customWidth="1"/>
    <col min="5631" max="5631" width="22.42578125" style="67" customWidth="1"/>
    <col min="5632" max="5632" width="18.42578125" style="67" customWidth="1"/>
    <col min="5633" max="5633" width="13.7109375" style="67" customWidth="1"/>
    <col min="5634" max="5635" width="9.140625" style="67"/>
    <col min="5636" max="5636" width="10.5703125" style="67" bestFit="1" customWidth="1"/>
    <col min="5637" max="5884" width="9.140625" style="67"/>
    <col min="5885" max="5885" width="4" style="67" bestFit="1" customWidth="1"/>
    <col min="5886" max="5886" width="25.140625" style="67" customWidth="1"/>
    <col min="5887" max="5887" width="22.42578125" style="67" customWidth="1"/>
    <col min="5888" max="5888" width="18.42578125" style="67" customWidth="1"/>
    <col min="5889" max="5889" width="13.7109375" style="67" customWidth="1"/>
    <col min="5890" max="5891" width="9.140625" style="67"/>
    <col min="5892" max="5892" width="10.5703125" style="67" bestFit="1" customWidth="1"/>
    <col min="5893" max="6140" width="9.140625" style="67"/>
    <col min="6141" max="6141" width="4" style="67" bestFit="1" customWidth="1"/>
    <col min="6142" max="6142" width="25.140625" style="67" customWidth="1"/>
    <col min="6143" max="6143" width="22.42578125" style="67" customWidth="1"/>
    <col min="6144" max="6144" width="18.42578125" style="67" customWidth="1"/>
    <col min="6145" max="6145" width="13.7109375" style="67" customWidth="1"/>
    <col min="6146" max="6147" width="9.140625" style="67"/>
    <col min="6148" max="6148" width="10.5703125" style="67" bestFit="1" customWidth="1"/>
    <col min="6149" max="6396" width="9.140625" style="67"/>
    <col min="6397" max="6397" width="4" style="67" bestFit="1" customWidth="1"/>
    <col min="6398" max="6398" width="25.140625" style="67" customWidth="1"/>
    <col min="6399" max="6399" width="22.42578125" style="67" customWidth="1"/>
    <col min="6400" max="6400" width="18.42578125" style="67" customWidth="1"/>
    <col min="6401" max="6401" width="13.7109375" style="67" customWidth="1"/>
    <col min="6402" max="6403" width="9.140625" style="67"/>
    <col min="6404" max="6404" width="10.5703125" style="67" bestFit="1" customWidth="1"/>
    <col min="6405" max="6652" width="9.140625" style="67"/>
    <col min="6653" max="6653" width="4" style="67" bestFit="1" customWidth="1"/>
    <col min="6654" max="6654" width="25.140625" style="67" customWidth="1"/>
    <col min="6655" max="6655" width="22.42578125" style="67" customWidth="1"/>
    <col min="6656" max="6656" width="18.42578125" style="67" customWidth="1"/>
    <col min="6657" max="6657" width="13.7109375" style="67" customWidth="1"/>
    <col min="6658" max="6659" width="9.140625" style="67"/>
    <col min="6660" max="6660" width="10.5703125" style="67" bestFit="1" customWidth="1"/>
    <col min="6661" max="6908" width="9.140625" style="67"/>
    <col min="6909" max="6909" width="4" style="67" bestFit="1" customWidth="1"/>
    <col min="6910" max="6910" width="25.140625" style="67" customWidth="1"/>
    <col min="6911" max="6911" width="22.42578125" style="67" customWidth="1"/>
    <col min="6912" max="6912" width="18.42578125" style="67" customWidth="1"/>
    <col min="6913" max="6913" width="13.7109375" style="67" customWidth="1"/>
    <col min="6914" max="6915" width="9.140625" style="67"/>
    <col min="6916" max="6916" width="10.5703125" style="67" bestFit="1" customWidth="1"/>
    <col min="6917" max="7164" width="9.140625" style="67"/>
    <col min="7165" max="7165" width="4" style="67" bestFit="1" customWidth="1"/>
    <col min="7166" max="7166" width="25.140625" style="67" customWidth="1"/>
    <col min="7167" max="7167" width="22.42578125" style="67" customWidth="1"/>
    <col min="7168" max="7168" width="18.42578125" style="67" customWidth="1"/>
    <col min="7169" max="7169" width="13.7109375" style="67" customWidth="1"/>
    <col min="7170" max="7171" width="9.140625" style="67"/>
    <col min="7172" max="7172" width="10.5703125" style="67" bestFit="1" customWidth="1"/>
    <col min="7173" max="7420" width="9.140625" style="67"/>
    <col min="7421" max="7421" width="4" style="67" bestFit="1" customWidth="1"/>
    <col min="7422" max="7422" width="25.140625" style="67" customWidth="1"/>
    <col min="7423" max="7423" width="22.42578125" style="67" customWidth="1"/>
    <col min="7424" max="7424" width="18.42578125" style="67" customWidth="1"/>
    <col min="7425" max="7425" width="13.7109375" style="67" customWidth="1"/>
    <col min="7426" max="7427" width="9.140625" style="67"/>
    <col min="7428" max="7428" width="10.5703125" style="67" bestFit="1" customWidth="1"/>
    <col min="7429" max="7676" width="9.140625" style="67"/>
    <col min="7677" max="7677" width="4" style="67" bestFit="1" customWidth="1"/>
    <col min="7678" max="7678" width="25.140625" style="67" customWidth="1"/>
    <col min="7679" max="7679" width="22.42578125" style="67" customWidth="1"/>
    <col min="7680" max="7680" width="18.42578125" style="67" customWidth="1"/>
    <col min="7681" max="7681" width="13.7109375" style="67" customWidth="1"/>
    <col min="7682" max="7683" width="9.140625" style="67"/>
    <col min="7684" max="7684" width="10.5703125" style="67" bestFit="1" customWidth="1"/>
    <col min="7685" max="7932" width="9.140625" style="67"/>
    <col min="7933" max="7933" width="4" style="67" bestFit="1" customWidth="1"/>
    <col min="7934" max="7934" width="25.140625" style="67" customWidth="1"/>
    <col min="7935" max="7935" width="22.42578125" style="67" customWidth="1"/>
    <col min="7936" max="7936" width="18.42578125" style="67" customWidth="1"/>
    <col min="7937" max="7937" width="13.7109375" style="67" customWidth="1"/>
    <col min="7938" max="7939" width="9.140625" style="67"/>
    <col min="7940" max="7940" width="10.5703125" style="67" bestFit="1" customWidth="1"/>
    <col min="7941" max="8188" width="9.140625" style="67"/>
    <col min="8189" max="8189" width="4" style="67" bestFit="1" customWidth="1"/>
    <col min="8190" max="8190" width="25.140625" style="67" customWidth="1"/>
    <col min="8191" max="8191" width="22.42578125" style="67" customWidth="1"/>
    <col min="8192" max="8192" width="18.42578125" style="67" customWidth="1"/>
    <col min="8193" max="8193" width="13.7109375" style="67" customWidth="1"/>
    <col min="8194" max="8195" width="9.140625" style="67"/>
    <col min="8196" max="8196" width="10.5703125" style="67" bestFit="1" customWidth="1"/>
    <col min="8197" max="8444" width="9.140625" style="67"/>
    <col min="8445" max="8445" width="4" style="67" bestFit="1" customWidth="1"/>
    <col min="8446" max="8446" width="25.140625" style="67" customWidth="1"/>
    <col min="8447" max="8447" width="22.42578125" style="67" customWidth="1"/>
    <col min="8448" max="8448" width="18.42578125" style="67" customWidth="1"/>
    <col min="8449" max="8449" width="13.7109375" style="67" customWidth="1"/>
    <col min="8450" max="8451" width="9.140625" style="67"/>
    <col min="8452" max="8452" width="10.5703125" style="67" bestFit="1" customWidth="1"/>
    <col min="8453" max="8700" width="9.140625" style="67"/>
    <col min="8701" max="8701" width="4" style="67" bestFit="1" customWidth="1"/>
    <col min="8702" max="8702" width="25.140625" style="67" customWidth="1"/>
    <col min="8703" max="8703" width="22.42578125" style="67" customWidth="1"/>
    <col min="8704" max="8704" width="18.42578125" style="67" customWidth="1"/>
    <col min="8705" max="8705" width="13.7109375" style="67" customWidth="1"/>
    <col min="8706" max="8707" width="9.140625" style="67"/>
    <col min="8708" max="8708" width="10.5703125" style="67" bestFit="1" customWidth="1"/>
    <col min="8709" max="8956" width="9.140625" style="67"/>
    <col min="8957" max="8957" width="4" style="67" bestFit="1" customWidth="1"/>
    <col min="8958" max="8958" width="25.140625" style="67" customWidth="1"/>
    <col min="8959" max="8959" width="22.42578125" style="67" customWidth="1"/>
    <col min="8960" max="8960" width="18.42578125" style="67" customWidth="1"/>
    <col min="8961" max="8961" width="13.7109375" style="67" customWidth="1"/>
    <col min="8962" max="8963" width="9.140625" style="67"/>
    <col min="8964" max="8964" width="10.5703125" style="67" bestFit="1" customWidth="1"/>
    <col min="8965" max="9212" width="9.140625" style="67"/>
    <col min="9213" max="9213" width="4" style="67" bestFit="1" customWidth="1"/>
    <col min="9214" max="9214" width="25.140625" style="67" customWidth="1"/>
    <col min="9215" max="9215" width="22.42578125" style="67" customWidth="1"/>
    <col min="9216" max="9216" width="18.42578125" style="67" customWidth="1"/>
    <col min="9217" max="9217" width="13.7109375" style="67" customWidth="1"/>
    <col min="9218" max="9219" width="9.140625" style="67"/>
    <col min="9220" max="9220" width="10.5703125" style="67" bestFit="1" customWidth="1"/>
    <col min="9221" max="9468" width="9.140625" style="67"/>
    <col min="9469" max="9469" width="4" style="67" bestFit="1" customWidth="1"/>
    <col min="9470" max="9470" width="25.140625" style="67" customWidth="1"/>
    <col min="9471" max="9471" width="22.42578125" style="67" customWidth="1"/>
    <col min="9472" max="9472" width="18.42578125" style="67" customWidth="1"/>
    <col min="9473" max="9473" width="13.7109375" style="67" customWidth="1"/>
    <col min="9474" max="9475" width="9.140625" style="67"/>
    <col min="9476" max="9476" width="10.5703125" style="67" bestFit="1" customWidth="1"/>
    <col min="9477" max="9724" width="9.140625" style="67"/>
    <col min="9725" max="9725" width="4" style="67" bestFit="1" customWidth="1"/>
    <col min="9726" max="9726" width="25.140625" style="67" customWidth="1"/>
    <col min="9727" max="9727" width="22.42578125" style="67" customWidth="1"/>
    <col min="9728" max="9728" width="18.42578125" style="67" customWidth="1"/>
    <col min="9729" max="9729" width="13.7109375" style="67" customWidth="1"/>
    <col min="9730" max="9731" width="9.140625" style="67"/>
    <col min="9732" max="9732" width="10.5703125" style="67" bestFit="1" customWidth="1"/>
    <col min="9733" max="9980" width="9.140625" style="67"/>
    <col min="9981" max="9981" width="4" style="67" bestFit="1" customWidth="1"/>
    <col min="9982" max="9982" width="25.140625" style="67" customWidth="1"/>
    <col min="9983" max="9983" width="22.42578125" style="67" customWidth="1"/>
    <col min="9984" max="9984" width="18.42578125" style="67" customWidth="1"/>
    <col min="9985" max="9985" width="13.7109375" style="67" customWidth="1"/>
    <col min="9986" max="9987" width="9.140625" style="67"/>
    <col min="9988" max="9988" width="10.5703125" style="67" bestFit="1" customWidth="1"/>
    <col min="9989" max="10236" width="9.140625" style="67"/>
    <col min="10237" max="10237" width="4" style="67" bestFit="1" customWidth="1"/>
    <col min="10238" max="10238" width="25.140625" style="67" customWidth="1"/>
    <col min="10239" max="10239" width="22.42578125" style="67" customWidth="1"/>
    <col min="10240" max="10240" width="18.42578125" style="67" customWidth="1"/>
    <col min="10241" max="10241" width="13.7109375" style="67" customWidth="1"/>
    <col min="10242" max="10243" width="9.140625" style="67"/>
    <col min="10244" max="10244" width="10.5703125" style="67" bestFit="1" customWidth="1"/>
    <col min="10245" max="10492" width="9.140625" style="67"/>
    <col min="10493" max="10493" width="4" style="67" bestFit="1" customWidth="1"/>
    <col min="10494" max="10494" width="25.140625" style="67" customWidth="1"/>
    <col min="10495" max="10495" width="22.42578125" style="67" customWidth="1"/>
    <col min="10496" max="10496" width="18.42578125" style="67" customWidth="1"/>
    <col min="10497" max="10497" width="13.7109375" style="67" customWidth="1"/>
    <col min="10498" max="10499" width="9.140625" style="67"/>
    <col min="10500" max="10500" width="10.5703125" style="67" bestFit="1" customWidth="1"/>
    <col min="10501" max="10748" width="9.140625" style="67"/>
    <col min="10749" max="10749" width="4" style="67" bestFit="1" customWidth="1"/>
    <col min="10750" max="10750" width="25.140625" style="67" customWidth="1"/>
    <col min="10751" max="10751" width="22.42578125" style="67" customWidth="1"/>
    <col min="10752" max="10752" width="18.42578125" style="67" customWidth="1"/>
    <col min="10753" max="10753" width="13.7109375" style="67" customWidth="1"/>
    <col min="10754" max="10755" width="9.140625" style="67"/>
    <col min="10756" max="10756" width="10.5703125" style="67" bestFit="1" customWidth="1"/>
    <col min="10757" max="11004" width="9.140625" style="67"/>
    <col min="11005" max="11005" width="4" style="67" bestFit="1" customWidth="1"/>
    <col min="11006" max="11006" width="25.140625" style="67" customWidth="1"/>
    <col min="11007" max="11007" width="22.42578125" style="67" customWidth="1"/>
    <col min="11008" max="11008" width="18.42578125" style="67" customWidth="1"/>
    <col min="11009" max="11009" width="13.7109375" style="67" customWidth="1"/>
    <col min="11010" max="11011" width="9.140625" style="67"/>
    <col min="11012" max="11012" width="10.5703125" style="67" bestFit="1" customWidth="1"/>
    <col min="11013" max="11260" width="9.140625" style="67"/>
    <col min="11261" max="11261" width="4" style="67" bestFit="1" customWidth="1"/>
    <col min="11262" max="11262" width="25.140625" style="67" customWidth="1"/>
    <col min="11263" max="11263" width="22.42578125" style="67" customWidth="1"/>
    <col min="11264" max="11264" width="18.42578125" style="67" customWidth="1"/>
    <col min="11265" max="11265" width="13.7109375" style="67" customWidth="1"/>
    <col min="11266" max="11267" width="9.140625" style="67"/>
    <col min="11268" max="11268" width="10.5703125" style="67" bestFit="1" customWidth="1"/>
    <col min="11269" max="11516" width="9.140625" style="67"/>
    <col min="11517" max="11517" width="4" style="67" bestFit="1" customWidth="1"/>
    <col min="11518" max="11518" width="25.140625" style="67" customWidth="1"/>
    <col min="11519" max="11519" width="22.42578125" style="67" customWidth="1"/>
    <col min="11520" max="11520" width="18.42578125" style="67" customWidth="1"/>
    <col min="11521" max="11521" width="13.7109375" style="67" customWidth="1"/>
    <col min="11522" max="11523" width="9.140625" style="67"/>
    <col min="11524" max="11524" width="10.5703125" style="67" bestFit="1" customWidth="1"/>
    <col min="11525" max="11772" width="9.140625" style="67"/>
    <col min="11773" max="11773" width="4" style="67" bestFit="1" customWidth="1"/>
    <col min="11774" max="11774" width="25.140625" style="67" customWidth="1"/>
    <col min="11775" max="11775" width="22.42578125" style="67" customWidth="1"/>
    <col min="11776" max="11776" width="18.42578125" style="67" customWidth="1"/>
    <col min="11777" max="11777" width="13.7109375" style="67" customWidth="1"/>
    <col min="11778" max="11779" width="9.140625" style="67"/>
    <col min="11780" max="11780" width="10.5703125" style="67" bestFit="1" customWidth="1"/>
    <col min="11781" max="12028" width="9.140625" style="67"/>
    <col min="12029" max="12029" width="4" style="67" bestFit="1" customWidth="1"/>
    <col min="12030" max="12030" width="25.140625" style="67" customWidth="1"/>
    <col min="12031" max="12031" width="22.42578125" style="67" customWidth="1"/>
    <col min="12032" max="12032" width="18.42578125" style="67" customWidth="1"/>
    <col min="12033" max="12033" width="13.7109375" style="67" customWidth="1"/>
    <col min="12034" max="12035" width="9.140625" style="67"/>
    <col min="12036" max="12036" width="10.5703125" style="67" bestFit="1" customWidth="1"/>
    <col min="12037" max="12284" width="9.140625" style="67"/>
    <col min="12285" max="12285" width="4" style="67" bestFit="1" customWidth="1"/>
    <col min="12286" max="12286" width="25.140625" style="67" customWidth="1"/>
    <col min="12287" max="12287" width="22.42578125" style="67" customWidth="1"/>
    <col min="12288" max="12288" width="18.42578125" style="67" customWidth="1"/>
    <col min="12289" max="12289" width="13.7109375" style="67" customWidth="1"/>
    <col min="12290" max="12291" width="9.140625" style="67"/>
    <col min="12292" max="12292" width="10.5703125" style="67" bestFit="1" customWidth="1"/>
    <col min="12293" max="12540" width="9.140625" style="67"/>
    <col min="12541" max="12541" width="4" style="67" bestFit="1" customWidth="1"/>
    <col min="12542" max="12542" width="25.140625" style="67" customWidth="1"/>
    <col min="12543" max="12543" width="22.42578125" style="67" customWidth="1"/>
    <col min="12544" max="12544" width="18.42578125" style="67" customWidth="1"/>
    <col min="12545" max="12545" width="13.7109375" style="67" customWidth="1"/>
    <col min="12546" max="12547" width="9.140625" style="67"/>
    <col min="12548" max="12548" width="10.5703125" style="67" bestFit="1" customWidth="1"/>
    <col min="12549" max="12796" width="9.140625" style="67"/>
    <col min="12797" max="12797" width="4" style="67" bestFit="1" customWidth="1"/>
    <col min="12798" max="12798" width="25.140625" style="67" customWidth="1"/>
    <col min="12799" max="12799" width="22.42578125" style="67" customWidth="1"/>
    <col min="12800" max="12800" width="18.42578125" style="67" customWidth="1"/>
    <col min="12801" max="12801" width="13.7109375" style="67" customWidth="1"/>
    <col min="12802" max="12803" width="9.140625" style="67"/>
    <col min="12804" max="12804" width="10.5703125" style="67" bestFit="1" customWidth="1"/>
    <col min="12805" max="13052" width="9.140625" style="67"/>
    <col min="13053" max="13053" width="4" style="67" bestFit="1" customWidth="1"/>
    <col min="13054" max="13054" width="25.140625" style="67" customWidth="1"/>
    <col min="13055" max="13055" width="22.42578125" style="67" customWidth="1"/>
    <col min="13056" max="13056" width="18.42578125" style="67" customWidth="1"/>
    <col min="13057" max="13057" width="13.7109375" style="67" customWidth="1"/>
    <col min="13058" max="13059" width="9.140625" style="67"/>
    <col min="13060" max="13060" width="10.5703125" style="67" bestFit="1" customWidth="1"/>
    <col min="13061" max="13308" width="9.140625" style="67"/>
    <col min="13309" max="13309" width="4" style="67" bestFit="1" customWidth="1"/>
    <col min="13310" max="13310" width="25.140625" style="67" customWidth="1"/>
    <col min="13311" max="13311" width="22.42578125" style="67" customWidth="1"/>
    <col min="13312" max="13312" width="18.42578125" style="67" customWidth="1"/>
    <col min="13313" max="13313" width="13.7109375" style="67" customWidth="1"/>
    <col min="13314" max="13315" width="9.140625" style="67"/>
    <col min="13316" max="13316" width="10.5703125" style="67" bestFit="1" customWidth="1"/>
    <col min="13317" max="13564" width="9.140625" style="67"/>
    <col min="13565" max="13565" width="4" style="67" bestFit="1" customWidth="1"/>
    <col min="13566" max="13566" width="25.140625" style="67" customWidth="1"/>
    <col min="13567" max="13567" width="22.42578125" style="67" customWidth="1"/>
    <col min="13568" max="13568" width="18.42578125" style="67" customWidth="1"/>
    <col min="13569" max="13569" width="13.7109375" style="67" customWidth="1"/>
    <col min="13570" max="13571" width="9.140625" style="67"/>
    <col min="13572" max="13572" width="10.5703125" style="67" bestFit="1" customWidth="1"/>
    <col min="13573" max="13820" width="9.140625" style="67"/>
    <col min="13821" max="13821" width="4" style="67" bestFit="1" customWidth="1"/>
    <col min="13822" max="13822" width="25.140625" style="67" customWidth="1"/>
    <col min="13823" max="13823" width="22.42578125" style="67" customWidth="1"/>
    <col min="13824" max="13824" width="18.42578125" style="67" customWidth="1"/>
    <col min="13825" max="13825" width="13.7109375" style="67" customWidth="1"/>
    <col min="13826" max="13827" width="9.140625" style="67"/>
    <col min="13828" max="13828" width="10.5703125" style="67" bestFit="1" customWidth="1"/>
    <col min="13829" max="14076" width="9.140625" style="67"/>
    <col min="14077" max="14077" width="4" style="67" bestFit="1" customWidth="1"/>
    <col min="14078" max="14078" width="25.140625" style="67" customWidth="1"/>
    <col min="14079" max="14079" width="22.42578125" style="67" customWidth="1"/>
    <col min="14080" max="14080" width="18.42578125" style="67" customWidth="1"/>
    <col min="14081" max="14081" width="13.7109375" style="67" customWidth="1"/>
    <col min="14082" max="14083" width="9.140625" style="67"/>
    <col min="14084" max="14084" width="10.5703125" style="67" bestFit="1" customWidth="1"/>
    <col min="14085" max="14332" width="9.140625" style="67"/>
    <col min="14333" max="14333" width="4" style="67" bestFit="1" customWidth="1"/>
    <col min="14334" max="14334" width="25.140625" style="67" customWidth="1"/>
    <col min="14335" max="14335" width="22.42578125" style="67" customWidth="1"/>
    <col min="14336" max="14336" width="18.42578125" style="67" customWidth="1"/>
    <col min="14337" max="14337" width="13.7109375" style="67" customWidth="1"/>
    <col min="14338" max="14339" width="9.140625" style="67"/>
    <col min="14340" max="14340" width="10.5703125" style="67" bestFit="1" customWidth="1"/>
    <col min="14341" max="14588" width="9.140625" style="67"/>
    <col min="14589" max="14589" width="4" style="67" bestFit="1" customWidth="1"/>
    <col min="14590" max="14590" width="25.140625" style="67" customWidth="1"/>
    <col min="14591" max="14591" width="22.42578125" style="67" customWidth="1"/>
    <col min="14592" max="14592" width="18.42578125" style="67" customWidth="1"/>
    <col min="14593" max="14593" width="13.7109375" style="67" customWidth="1"/>
    <col min="14594" max="14595" width="9.140625" style="67"/>
    <col min="14596" max="14596" width="10.5703125" style="67" bestFit="1" customWidth="1"/>
    <col min="14597" max="14844" width="9.140625" style="67"/>
    <col min="14845" max="14845" width="4" style="67" bestFit="1" customWidth="1"/>
    <col min="14846" max="14846" width="25.140625" style="67" customWidth="1"/>
    <col min="14847" max="14847" width="22.42578125" style="67" customWidth="1"/>
    <col min="14848" max="14848" width="18.42578125" style="67" customWidth="1"/>
    <col min="14849" max="14849" width="13.7109375" style="67" customWidth="1"/>
    <col min="14850" max="14851" width="9.140625" style="67"/>
    <col min="14852" max="14852" width="10.5703125" style="67" bestFit="1" customWidth="1"/>
    <col min="14853" max="15100" width="9.140625" style="67"/>
    <col min="15101" max="15101" width="4" style="67" bestFit="1" customWidth="1"/>
    <col min="15102" max="15102" width="25.140625" style="67" customWidth="1"/>
    <col min="15103" max="15103" width="22.42578125" style="67" customWidth="1"/>
    <col min="15104" max="15104" width="18.42578125" style="67" customWidth="1"/>
    <col min="15105" max="15105" width="13.7109375" style="67" customWidth="1"/>
    <col min="15106" max="15107" width="9.140625" style="67"/>
    <col min="15108" max="15108" width="10.5703125" style="67" bestFit="1" customWidth="1"/>
    <col min="15109" max="15356" width="9.140625" style="67"/>
    <col min="15357" max="15357" width="4" style="67" bestFit="1" customWidth="1"/>
    <col min="15358" max="15358" width="25.140625" style="67" customWidth="1"/>
    <col min="15359" max="15359" width="22.42578125" style="67" customWidth="1"/>
    <col min="15360" max="15360" width="18.42578125" style="67" customWidth="1"/>
    <col min="15361" max="15361" width="13.7109375" style="67" customWidth="1"/>
    <col min="15362" max="15363" width="9.140625" style="67"/>
    <col min="15364" max="15364" width="10.5703125" style="67" bestFit="1" customWidth="1"/>
    <col min="15365" max="15612" width="9.140625" style="67"/>
    <col min="15613" max="15613" width="4" style="67" bestFit="1" customWidth="1"/>
    <col min="15614" max="15614" width="25.140625" style="67" customWidth="1"/>
    <col min="15615" max="15615" width="22.42578125" style="67" customWidth="1"/>
    <col min="15616" max="15616" width="18.42578125" style="67" customWidth="1"/>
    <col min="15617" max="15617" width="13.7109375" style="67" customWidth="1"/>
    <col min="15618" max="15619" width="9.140625" style="67"/>
    <col min="15620" max="15620" width="10.5703125" style="67" bestFit="1" customWidth="1"/>
    <col min="15621" max="15868" width="9.140625" style="67"/>
    <col min="15869" max="15869" width="4" style="67" bestFit="1" customWidth="1"/>
    <col min="15870" max="15870" width="25.140625" style="67" customWidth="1"/>
    <col min="15871" max="15871" width="22.42578125" style="67" customWidth="1"/>
    <col min="15872" max="15872" width="18.42578125" style="67" customWidth="1"/>
    <col min="15873" max="15873" width="13.7109375" style="67" customWidth="1"/>
    <col min="15874" max="15875" width="9.140625" style="67"/>
    <col min="15876" max="15876" width="10.5703125" style="67" bestFit="1" customWidth="1"/>
    <col min="15877" max="16124" width="9.140625" style="67"/>
    <col min="16125" max="16125" width="4" style="67" bestFit="1" customWidth="1"/>
    <col min="16126" max="16126" width="25.140625" style="67" customWidth="1"/>
    <col min="16127" max="16127" width="22.42578125" style="67" customWidth="1"/>
    <col min="16128" max="16128" width="18.42578125" style="67" customWidth="1"/>
    <col min="16129" max="16129" width="13.7109375" style="67" customWidth="1"/>
    <col min="16130" max="16131" width="9.140625" style="67"/>
    <col min="16132" max="16132" width="10.5703125" style="67" bestFit="1" customWidth="1"/>
    <col min="16133" max="16384" width="9.140625" style="67"/>
  </cols>
  <sheetData>
    <row r="2" spans="1:8" x14ac:dyDescent="0.25">
      <c r="A2" s="127" t="s">
        <v>138</v>
      </c>
      <c r="B2" s="127"/>
      <c r="C2" s="127"/>
      <c r="D2" s="127"/>
      <c r="E2" s="127"/>
    </row>
    <row r="3" spans="1:8" x14ac:dyDescent="0.25">
      <c r="A3" s="128" t="s">
        <v>139</v>
      </c>
      <c r="B3" s="128"/>
      <c r="C3" s="128"/>
      <c r="D3" s="128"/>
      <c r="E3" s="128"/>
    </row>
    <row r="5" spans="1:8" ht="16.5" customHeight="1" x14ac:dyDescent="0.25">
      <c r="A5" s="126" t="s">
        <v>1</v>
      </c>
      <c r="B5" s="126" t="s">
        <v>130</v>
      </c>
      <c r="C5" s="130" t="s">
        <v>131</v>
      </c>
      <c r="D5" s="130" t="s">
        <v>140</v>
      </c>
      <c r="E5" s="130" t="s">
        <v>133</v>
      </c>
    </row>
    <row r="6" spans="1:8" x14ac:dyDescent="0.25">
      <c r="A6" s="126"/>
      <c r="B6" s="126"/>
      <c r="C6" s="130"/>
      <c r="D6" s="130"/>
      <c r="E6" s="130"/>
    </row>
    <row r="7" spans="1:8" ht="52.5" customHeight="1" x14ac:dyDescent="0.25">
      <c r="A7" s="126"/>
      <c r="B7" s="126"/>
      <c r="C7" s="130"/>
      <c r="D7" s="130"/>
      <c r="E7" s="130"/>
    </row>
    <row r="8" spans="1:8" x14ac:dyDescent="0.25">
      <c r="A8" s="69">
        <v>1</v>
      </c>
      <c r="B8" s="70" t="str">
        <f>'4100'!B8</f>
        <v>Thị trấn Phú Đa</v>
      </c>
      <c r="C8" s="73">
        <f>'4100'!C8</f>
        <v>4635</v>
      </c>
      <c r="D8" s="84">
        <v>149</v>
      </c>
      <c r="E8" s="70"/>
      <c r="F8" s="67">
        <v>2500</v>
      </c>
      <c r="G8" s="67">
        <v>77497</v>
      </c>
      <c r="H8" s="85">
        <f>C8/G8*F8</f>
        <v>149.52191697743137</v>
      </c>
    </row>
    <row r="9" spans="1:8" x14ac:dyDescent="0.25">
      <c r="A9" s="69">
        <v>2</v>
      </c>
      <c r="B9" s="70" t="str">
        <f>'4100'!B9</f>
        <v>Thị trấn Thuận An</v>
      </c>
      <c r="C9" s="73">
        <f>'4100'!C9</f>
        <v>8598</v>
      </c>
      <c r="D9" s="84">
        <v>276</v>
      </c>
      <c r="E9" s="70"/>
      <c r="F9" s="67">
        <v>2500</v>
      </c>
      <c r="G9" s="67">
        <v>77497</v>
      </c>
      <c r="H9" s="85">
        <f>C9/G9*F9</f>
        <v>277.36557544163003</v>
      </c>
    </row>
    <row r="10" spans="1:8" x14ac:dyDescent="0.25">
      <c r="A10" s="69">
        <v>3</v>
      </c>
      <c r="B10" s="70" t="str">
        <f>'4100'!B10</f>
        <v>Xã Phú An</v>
      </c>
      <c r="C10" s="73">
        <f>'4100'!C10</f>
        <v>3749</v>
      </c>
      <c r="D10" s="84">
        <v>120</v>
      </c>
      <c r="E10" s="70"/>
      <c r="F10" s="67">
        <v>2500</v>
      </c>
      <c r="G10" s="67">
        <v>77497</v>
      </c>
      <c r="H10" s="85">
        <f t="shared" ref="H10:H28" si="0">C10/G10*F10</f>
        <v>120.94016542575841</v>
      </c>
    </row>
    <row r="11" spans="1:8" x14ac:dyDescent="0.25">
      <c r="A11" s="69">
        <v>4</v>
      </c>
      <c r="B11" s="70" t="str">
        <f>'4100'!B11</f>
        <v>Xã Phú Diên</v>
      </c>
      <c r="C11" s="73">
        <f>'4100'!C11</f>
        <v>4839</v>
      </c>
      <c r="D11" s="84">
        <v>156</v>
      </c>
      <c r="E11" s="70"/>
      <c r="F11" s="67">
        <v>2500</v>
      </c>
      <c r="G11" s="67">
        <v>77497</v>
      </c>
      <c r="H11" s="85">
        <f t="shared" si="0"/>
        <v>156.1028168832342</v>
      </c>
    </row>
    <row r="12" spans="1:8" x14ac:dyDescent="0.25">
      <c r="A12" s="69">
        <v>5</v>
      </c>
      <c r="B12" s="70" t="str">
        <f>'4100'!B12</f>
        <v>Xã Phú Dương</v>
      </c>
      <c r="C12" s="73">
        <f>'4100'!C12</f>
        <v>4804</v>
      </c>
      <c r="D12" s="84">
        <v>154</v>
      </c>
      <c r="E12" s="70"/>
      <c r="F12" s="67">
        <v>2500</v>
      </c>
      <c r="G12" s="67">
        <v>77497</v>
      </c>
      <c r="H12" s="85">
        <f t="shared" si="0"/>
        <v>154.97374091900332</v>
      </c>
    </row>
    <row r="13" spans="1:8" x14ac:dyDescent="0.25">
      <c r="A13" s="69">
        <v>6</v>
      </c>
      <c r="B13" s="70" t="str">
        <f>'4100'!B13</f>
        <v>Xã Phú Hải</v>
      </c>
      <c r="C13" s="73">
        <f>'4100'!C13</f>
        <v>3101</v>
      </c>
      <c r="D13" s="84">
        <v>100</v>
      </c>
      <c r="E13" s="70"/>
      <c r="F13" s="67">
        <v>2500</v>
      </c>
      <c r="G13" s="67">
        <v>77497</v>
      </c>
      <c r="H13" s="85">
        <f t="shared" si="0"/>
        <v>100.03613043085538</v>
      </c>
    </row>
    <row r="14" spans="1:8" x14ac:dyDescent="0.25">
      <c r="A14" s="69">
        <v>7</v>
      </c>
      <c r="B14" s="70" t="str">
        <f>'4100'!B14</f>
        <v>Xã Phú Hồ</v>
      </c>
      <c r="C14" s="73">
        <f>'4100'!C14</f>
        <v>2449</v>
      </c>
      <c r="D14" s="84">
        <v>79</v>
      </c>
      <c r="E14" s="70"/>
      <c r="F14" s="67">
        <v>2500</v>
      </c>
      <c r="G14" s="67">
        <v>77497</v>
      </c>
      <c r="H14" s="85">
        <f t="shared" si="0"/>
        <v>79.003058182897391</v>
      </c>
    </row>
    <row r="15" spans="1:8" x14ac:dyDescent="0.25">
      <c r="A15" s="69">
        <v>8</v>
      </c>
      <c r="B15" s="70" t="str">
        <f>'4100'!B15</f>
        <v>Xã Phú Lương</v>
      </c>
      <c r="C15" s="73">
        <f>'4100'!C15</f>
        <v>2770</v>
      </c>
      <c r="D15" s="84">
        <v>89</v>
      </c>
      <c r="E15" s="70"/>
      <c r="F15" s="67">
        <v>2500</v>
      </c>
      <c r="G15" s="67">
        <v>77497</v>
      </c>
      <c r="H15" s="85">
        <f t="shared" si="0"/>
        <v>89.358297740557703</v>
      </c>
    </row>
    <row r="16" spans="1:8" x14ac:dyDescent="0.25">
      <c r="A16" s="69">
        <v>9</v>
      </c>
      <c r="B16" s="70" t="str">
        <f>'4100'!B16</f>
        <v>Xã Phú Mậu</v>
      </c>
      <c r="C16" s="73">
        <f>'4100'!C16</f>
        <v>4729</v>
      </c>
      <c r="D16" s="84">
        <v>152</v>
      </c>
      <c r="E16" s="70"/>
      <c r="F16" s="67">
        <v>2500</v>
      </c>
      <c r="G16" s="67">
        <v>77497</v>
      </c>
      <c r="H16" s="85">
        <f t="shared" si="0"/>
        <v>152.55429242422289</v>
      </c>
    </row>
    <row r="17" spans="1:8" x14ac:dyDescent="0.25">
      <c r="A17" s="69">
        <v>10</v>
      </c>
      <c r="B17" s="70" t="str">
        <f>'4100'!B17</f>
        <v>Xã Phú Mỹ</v>
      </c>
      <c r="C17" s="73">
        <f>'4100'!C17</f>
        <v>4405</v>
      </c>
      <c r="D17" s="84">
        <v>140</v>
      </c>
      <c r="E17" s="70"/>
      <c r="F17" s="67">
        <v>2500</v>
      </c>
      <c r="G17" s="67">
        <v>77497</v>
      </c>
      <c r="H17" s="85">
        <f t="shared" si="0"/>
        <v>142.10227492677137</v>
      </c>
    </row>
    <row r="18" spans="1:8" x14ac:dyDescent="0.25">
      <c r="A18" s="69">
        <v>11</v>
      </c>
      <c r="B18" s="70" t="str">
        <f>'4100'!B18</f>
        <v>Xã Phú Thanh</v>
      </c>
      <c r="C18" s="73">
        <f>'4100'!C18</f>
        <v>1845</v>
      </c>
      <c r="D18" s="84">
        <v>59</v>
      </c>
      <c r="E18" s="70"/>
      <c r="F18" s="67">
        <v>2500</v>
      </c>
      <c r="G18" s="67">
        <v>77497</v>
      </c>
      <c r="H18" s="85">
        <f t="shared" si="0"/>
        <v>59.518432971598898</v>
      </c>
    </row>
    <row r="19" spans="1:8" x14ac:dyDescent="0.25">
      <c r="A19" s="69">
        <v>12</v>
      </c>
      <c r="B19" s="70" t="str">
        <f>'4100'!B19</f>
        <v>Xã Phú Thuận</v>
      </c>
      <c r="C19" s="73">
        <f>'4100'!C19</f>
        <v>2912</v>
      </c>
      <c r="D19" s="84">
        <v>93</v>
      </c>
      <c r="E19" s="70"/>
      <c r="F19" s="67">
        <v>2500</v>
      </c>
      <c r="G19" s="67">
        <v>77497</v>
      </c>
      <c r="H19" s="85">
        <f t="shared" si="0"/>
        <v>93.939120224008661</v>
      </c>
    </row>
    <row r="20" spans="1:8" x14ac:dyDescent="0.25">
      <c r="A20" s="69">
        <v>13</v>
      </c>
      <c r="B20" s="70" t="str">
        <f>'4100'!B20</f>
        <v>Xã Phú Thượng</v>
      </c>
      <c r="C20" s="73">
        <f>'4100'!C20</f>
        <v>5539</v>
      </c>
      <c r="D20" s="84">
        <v>178</v>
      </c>
      <c r="E20" s="70"/>
      <c r="F20" s="67">
        <v>2500</v>
      </c>
      <c r="G20" s="67">
        <v>77497</v>
      </c>
      <c r="H20" s="85">
        <f t="shared" si="0"/>
        <v>178.68433616785165</v>
      </c>
    </row>
    <row r="21" spans="1:8" x14ac:dyDescent="0.25">
      <c r="A21" s="69">
        <v>14</v>
      </c>
      <c r="B21" s="70" t="str">
        <f>'4100'!B21</f>
        <v>Xã Phú Xuân</v>
      </c>
      <c r="C21" s="73">
        <f>'4100'!C21</f>
        <v>3691</v>
      </c>
      <c r="D21" s="84">
        <v>118</v>
      </c>
      <c r="E21" s="70"/>
      <c r="F21" s="67">
        <v>2500</v>
      </c>
      <c r="G21" s="67">
        <v>77497</v>
      </c>
      <c r="H21" s="85">
        <f t="shared" si="0"/>
        <v>119.06912525646153</v>
      </c>
    </row>
    <row r="22" spans="1:8" x14ac:dyDescent="0.25">
      <c r="A22" s="69">
        <v>15</v>
      </c>
      <c r="B22" s="70" t="str">
        <f>'4100'!B22</f>
        <v>Xã Vinh An</v>
      </c>
      <c r="C22" s="73">
        <f>'4100'!C22</f>
        <v>2736</v>
      </c>
      <c r="D22" s="84">
        <v>88</v>
      </c>
      <c r="E22" s="70"/>
      <c r="F22" s="67">
        <v>2500</v>
      </c>
      <c r="G22" s="67">
        <v>77497</v>
      </c>
      <c r="H22" s="85">
        <f t="shared" si="0"/>
        <v>88.261481089590561</v>
      </c>
    </row>
    <row r="23" spans="1:8" x14ac:dyDescent="0.25">
      <c r="A23" s="69">
        <v>16</v>
      </c>
      <c r="B23" s="70" t="str">
        <f>'4100'!B23</f>
        <v>Xã Vinh Hà</v>
      </c>
      <c r="C23" s="73">
        <f>'4100'!C23</f>
        <v>4155</v>
      </c>
      <c r="D23" s="84">
        <v>134</v>
      </c>
      <c r="E23" s="70"/>
      <c r="F23" s="67">
        <v>2500</v>
      </c>
      <c r="G23" s="67">
        <v>77497</v>
      </c>
      <c r="H23" s="85">
        <f t="shared" si="0"/>
        <v>134.03744661083655</v>
      </c>
    </row>
    <row r="24" spans="1:8" x14ac:dyDescent="0.25">
      <c r="A24" s="69">
        <v>17</v>
      </c>
      <c r="B24" s="70" t="str">
        <f>'4100'!B24</f>
        <v>Xã Vinh Phú</v>
      </c>
      <c r="C24" s="73">
        <f>'4100'!C24</f>
        <v>2258</v>
      </c>
      <c r="D24" s="84">
        <v>73</v>
      </c>
      <c r="E24" s="70"/>
      <c r="F24" s="67">
        <v>2500</v>
      </c>
      <c r="G24" s="67">
        <v>77497</v>
      </c>
      <c r="H24" s="85">
        <f t="shared" si="0"/>
        <v>72.841529349523213</v>
      </c>
    </row>
    <row r="25" spans="1:8" x14ac:dyDescent="0.25">
      <c r="A25" s="69">
        <v>18</v>
      </c>
      <c r="B25" s="70" t="str">
        <f>'4100'!B25</f>
        <v>Xã Vinh Thái</v>
      </c>
      <c r="C25" s="73">
        <f>'4100'!C25</f>
        <v>2793</v>
      </c>
      <c r="D25" s="84">
        <v>90</v>
      </c>
      <c r="E25" s="70"/>
      <c r="F25" s="67">
        <v>2500</v>
      </c>
      <c r="G25" s="67">
        <v>77497</v>
      </c>
      <c r="H25" s="85">
        <f t="shared" si="0"/>
        <v>90.1002619456237</v>
      </c>
    </row>
    <row r="26" spans="1:8" x14ac:dyDescent="0.25">
      <c r="A26" s="69">
        <v>19</v>
      </c>
      <c r="B26" s="70" t="str">
        <f>'4100'!B26</f>
        <v>Xã Vinh Thanh</v>
      </c>
      <c r="C26" s="73">
        <f>'4100'!C26</f>
        <v>4493</v>
      </c>
      <c r="D26" s="84">
        <v>155</v>
      </c>
      <c r="E26" s="70"/>
      <c r="F26" s="67">
        <v>2500</v>
      </c>
      <c r="G26" s="67">
        <v>77497</v>
      </c>
      <c r="H26" s="85">
        <f t="shared" si="0"/>
        <v>144.94109449398042</v>
      </c>
    </row>
    <row r="27" spans="1:8" x14ac:dyDescent="0.25">
      <c r="A27" s="69">
        <v>20</v>
      </c>
      <c r="B27" s="70" t="str">
        <f>'4100'!B27</f>
        <v>Xã Vinh Xuân</v>
      </c>
      <c r="C27" s="73">
        <f>'4100'!C27</f>
        <v>2996</v>
      </c>
      <c r="D27" s="84">
        <v>97</v>
      </c>
      <c r="E27" s="70"/>
      <c r="F27" s="67">
        <v>2500</v>
      </c>
      <c r="G27" s="67">
        <v>77497</v>
      </c>
      <c r="H27" s="85">
        <f t="shared" si="0"/>
        <v>96.648902538162758</v>
      </c>
    </row>
    <row r="28" spans="1:8" s="82" customFormat="1" x14ac:dyDescent="0.25">
      <c r="A28" s="126" t="s">
        <v>6</v>
      </c>
      <c r="B28" s="126"/>
      <c r="C28" s="86">
        <f>SUM(C8:C27)</f>
        <v>77497</v>
      </c>
      <c r="D28" s="86">
        <f>SUM(D8:D27)</f>
        <v>2500</v>
      </c>
      <c r="E28" s="87"/>
      <c r="F28" s="67">
        <v>2500</v>
      </c>
      <c r="G28" s="67">
        <v>77497</v>
      </c>
      <c r="H28" s="85">
        <f t="shared" si="0"/>
        <v>2500</v>
      </c>
    </row>
  </sheetData>
  <mergeCells count="8">
    <mergeCell ref="A28:B28"/>
    <mergeCell ref="A2:E2"/>
    <mergeCell ref="A3:E3"/>
    <mergeCell ref="A5:A7"/>
    <mergeCell ref="B5:B7"/>
    <mergeCell ref="C5:C7"/>
    <mergeCell ref="D5:D7"/>
    <mergeCell ref="E5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GỐC</vt:lpstr>
      <vt:lpstr>4100</vt:lpstr>
      <vt:lpstr>2500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2020-02-11T01:53:54Z</cp:lastPrinted>
  <dcterms:created xsi:type="dcterms:W3CDTF">2019-11-13T03:36:50Z</dcterms:created>
  <dcterms:modified xsi:type="dcterms:W3CDTF">2020-02-11T01:55:38Z</dcterms:modified>
</cp:coreProperties>
</file>